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olieuThang8" sheetId="1" r:id="rId1"/>
  </sheets>
  <definedNames/>
  <calcPr fullCalcOnLoad="1"/>
</workbook>
</file>

<file path=xl/comments1.xml><?xml version="1.0" encoding="utf-8"?>
<comments xmlns="http://schemas.openxmlformats.org/spreadsheetml/2006/main">
  <authors>
    <author>INTEL</author>
    <author>Nguyen Thanh Ha</author>
  </authors>
  <commentList>
    <comment ref="P5" authorId="0">
      <text>
        <r>
          <rPr>
            <b/>
            <sz val="9"/>
            <rFont val="Tahoma"/>
            <family val="2"/>
          </rPr>
          <t>INTEL:</t>
        </r>
        <r>
          <rPr>
            <sz val="9"/>
            <rFont val="Tahoma"/>
            <family val="2"/>
          </rPr>
          <t xml:space="preserve">
</t>
        </r>
      </text>
    </comment>
    <comment ref="B21" authorId="1">
      <text>
        <r>
          <rPr>
            <b/>
            <sz val="8"/>
            <rFont val="Tahoma"/>
            <family val="2"/>
          </rPr>
          <t>Nguyen Thanh Ha:</t>
        </r>
        <r>
          <rPr>
            <sz val="8"/>
            <rFont val="Tahoma"/>
            <family val="2"/>
          </rPr>
          <t xml:space="preserve">
</t>
        </r>
      </text>
    </comment>
    <comment ref="B23" authorId="1">
      <text>
        <r>
          <rPr>
            <b/>
            <sz val="8"/>
            <rFont val="Tahoma"/>
            <family val="2"/>
          </rPr>
          <t>Nguyen Thanh Ha:</t>
        </r>
        <r>
          <rPr>
            <sz val="8"/>
            <rFont val="Tahoma"/>
            <family val="2"/>
          </rPr>
          <t xml:space="preserve">
</t>
        </r>
      </text>
    </comment>
    <comment ref="B22"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<sst xmlns="http://schemas.openxmlformats.org/spreadsheetml/2006/main" count="69" uniqueCount="69">
  <si>
    <t>BẢNG KÊ CHI TIẾT LOẠI HỒ SƠ - THỦ TỤC HÀNH CHÍNH</t>
  </si>
  <si>
    <t>STT</t>
  </si>
  <si>
    <t>I</t>
  </si>
  <si>
    <t>II</t>
  </si>
  <si>
    <t>III</t>
  </si>
  <si>
    <t>IV</t>
  </si>
  <si>
    <t>V</t>
  </si>
  <si>
    <t>CỘNG</t>
  </si>
  <si>
    <t>LOẠI HỒ SƠ - THỦ TỤC HÀNH CHÍNH</t>
  </si>
  <si>
    <t>GIÁO DỤC VÀ ĐÀO TẠO</t>
  </si>
  <si>
    <t>ĐẤT ĐAI</t>
  </si>
  <si>
    <t>VII</t>
  </si>
  <si>
    <t>TÀI CHÍNH - KẾ HOẠCH</t>
  </si>
  <si>
    <t>KINH TẾ VÀ HẠ TẦNG</t>
  </si>
  <si>
    <t>VĂN HÓA - THÔNG TIN</t>
  </si>
  <si>
    <t>IX</t>
  </si>
  <si>
    <t>X</t>
  </si>
  <si>
    <t>Y TẾ</t>
  </si>
  <si>
    <t>TƯ PHÁP</t>
  </si>
  <si>
    <t>NỘI VỤ</t>
  </si>
  <si>
    <t>NÔNG NGHIỆP VÀ PTNT</t>
  </si>
  <si>
    <t>TÀI NGUYÊN VÀ MÔI TRƯỜNG</t>
  </si>
  <si>
    <t>Hỗ trợ chi phí mai táng cho đối tượng bảo trợ xã hội được trợ giúp xã hội thường xuyên tại cộng đồng</t>
  </si>
  <si>
    <t>SỐ TIẾP NHẬN</t>
  </si>
  <si>
    <t>TỔNG SỐ</t>
  </si>
  <si>
    <t>KỲ TRƯỚC</t>
  </si>
  <si>
    <t>TRỰC
 TUYẾN</t>
  </si>
  <si>
    <t>TRỰC 
TIẾP</t>
  </si>
  <si>
    <t>Cấp  chứng nhận
 ĐKKD Hợp tác xã</t>
  </si>
  <si>
    <t>HỒ TRẢ LẠI</t>
  </si>
  <si>
    <t>HỒ SƠ ĐÃ GiẢI QUYẾT</t>
  </si>
  <si>
    <t>TỔNG
 SỐ</t>
  </si>
  <si>
    <t>Cấp chứng nhận đủ điều kiện hoạt động điểm cung cấp dịch vụ trò chơi điện tử công cộng</t>
  </si>
  <si>
    <t>VP HĐND - UBND HUYỆN ĐẠI LỘC                                                  CỘNG HÒA XÃ HỘI CHỦ NGHĨA VIỆT NAM</t>
  </si>
  <si>
    <t xml:space="preserve">  BỘ PHẬN TN&amp;TKQ TTHC                                                                         Độc lập - Tự do - Hạnh phúc</t>
  </si>
  <si>
    <t>Cấp phép kinh doanh Karaoke</t>
  </si>
  <si>
    <t>Thành lập và hoạt động doanh nghiệp</t>
  </si>
  <si>
    <t>Cấp Giấy chứng nhận cơ sở đủ điều kiện an toàn thực phẩm đối với cơ sở sản xuất, kinh doanh thực phẩm nông, lâm, thủy sản</t>
  </si>
  <si>
    <t>Cấp Giấy chứng nhận về ATTP</t>
  </si>
  <si>
    <t>VI</t>
  </si>
  <si>
    <t>Bảo trợ xã hội</t>
  </si>
  <si>
    <t>Người có công</t>
  </si>
  <si>
    <t>TRẢ TRƯỚC HẠN</t>
  </si>
  <si>
    <t>TRẢ ĐÚNG  HẠN</t>
  </si>
  <si>
    <t xml:space="preserve">TRỄ 
HẠN </t>
  </si>
  <si>
    <t xml:space="preserve"> HỒ SƠ CHƯA ĐẾN HẠN</t>
  </si>
  <si>
    <t xml:space="preserve">Chứng thực </t>
  </si>
  <si>
    <t>Hộ tịch</t>
  </si>
  <si>
    <t>Thi đua - Khen thưởng</t>
  </si>
  <si>
    <t>Tôn giáo Chính phủ</t>
  </si>
  <si>
    <t>Lĩnh vực giao dịch bảo đảm</t>
  </si>
  <si>
    <t>XII</t>
  </si>
  <si>
    <t>Chuyển trường đối với 
học sinh THCS</t>
  </si>
  <si>
    <t>Xác nhận đăng ký Kế hoạch bảo vệ môi trường</t>
  </si>
  <si>
    <t xml:space="preserve">   </t>
  </si>
  <si>
    <t>,</t>
  </si>
  <si>
    <t>LAO ĐỘNG - TB &amp; XH
(giải quyết hs liên thông)</t>
  </si>
  <si>
    <r>
      <t>Lĩnh vực đất đai (</t>
    </r>
    <r>
      <rPr>
        <b/>
        <i/>
        <sz val="13"/>
        <rFont val="Times New Roman"/>
        <family val="1"/>
      </rPr>
      <t>Hồ sơ tiếp
nhận trên hệ thống Phần mềm 1 cửa điện tử)</t>
    </r>
  </si>
  <si>
    <r>
      <t>Lĩnh vực đất đai (</t>
    </r>
    <r>
      <rPr>
        <b/>
        <i/>
        <sz val="13"/>
        <rFont val="Times New Roman"/>
        <family val="1"/>
      </rPr>
      <t>Hồ sơ tiếp
nhận ngoài hệ thống Phần mềm 1 cửa điện tử)</t>
    </r>
  </si>
  <si>
    <t>Lưu thông hàng hóa trong nước</t>
  </si>
  <si>
    <t>VIII</t>
  </si>
  <si>
    <t>ĐÃ TIẾP NHẬN VÀ TRẢ KẾT QUẢ THÁNG 01 NĂM 2024 (từ ngày 25/12/2023 đến ngày 24/01/2024)</t>
  </si>
  <si>
    <t>Hoạt động xây dựng (Cấp giấy phép xây dựng và Báo cáo Kinh tế kỹ thuật)</t>
  </si>
  <si>
    <t>Đất đai</t>
  </si>
  <si>
    <t>Trong đó: chưa
 đến hạn: 26 hs, trễ hạn 30 hs</t>
  </si>
  <si>
    <t>Trong đó: chưa
 đến hạn: 02 hs, trễ hạn 01 hs</t>
  </si>
  <si>
    <t>Trong đó: chưa đến hạn: 519 hs, trễ hạn 41 hs</t>
  </si>
  <si>
    <r>
      <t xml:space="preserve"> * </t>
    </r>
    <r>
      <rPr>
        <b/>
        <sz val="14"/>
        <rFont val="Times New Roman"/>
        <family val="1"/>
      </rPr>
      <t>Tổng hồ sơ</t>
    </r>
    <r>
      <rPr>
        <sz val="14"/>
        <rFont val="Times New Roman"/>
        <family val="1"/>
      </rPr>
      <t xml:space="preserve"> </t>
    </r>
    <r>
      <rPr>
        <b/>
        <sz val="14"/>
        <rFont val="Times New Roman"/>
        <family val="1"/>
      </rPr>
      <t>tháng 01 năm 2024</t>
    </r>
    <r>
      <rPr>
        <sz val="14"/>
        <rFont val="Times New Roman"/>
        <family val="1"/>
      </rPr>
      <t xml:space="preserve">: </t>
    </r>
    <r>
      <rPr>
        <b/>
        <sz val="14"/>
        <rFont val="Times New Roman"/>
        <family val="1"/>
      </rPr>
      <t>2.997</t>
    </r>
    <r>
      <rPr>
        <sz val="14"/>
        <rFont val="Times New Roman"/>
        <family val="1"/>
      </rPr>
      <t xml:space="preserve"> hồ sơ (nhận trực tuyến: </t>
    </r>
    <r>
      <rPr>
        <b/>
        <sz val="14"/>
        <rFont val="Times New Roman"/>
        <family val="1"/>
      </rPr>
      <t>243</t>
    </r>
    <r>
      <rPr>
        <sz val="14"/>
        <rFont val="Times New Roman"/>
        <family val="1"/>
      </rPr>
      <t xml:space="preserve"> hồ sơ, nhận trực tiếp: </t>
    </r>
    <r>
      <rPr>
        <b/>
        <sz val="14"/>
        <rFont val="Times New Roman"/>
        <family val="1"/>
      </rPr>
      <t xml:space="preserve">1.531 </t>
    </r>
    <r>
      <rPr>
        <sz val="14"/>
        <rFont val="Times New Roman"/>
        <family val="1"/>
      </rPr>
      <t xml:space="preserve">hồ sơ, kỳ trước: </t>
    </r>
    <r>
      <rPr>
        <b/>
        <sz val="14"/>
        <rFont val="Times New Roman"/>
        <family val="1"/>
      </rPr>
      <t xml:space="preserve">1.223 </t>
    </r>
    <r>
      <rPr>
        <sz val="14"/>
        <rFont val="Times New Roman"/>
        <family val="1"/>
      </rPr>
      <t xml:space="preserve">hồ sơ), trong đó:
</t>
    </r>
    <r>
      <rPr>
        <b/>
        <sz val="14"/>
        <rFont val="Times New Roman"/>
        <family val="1"/>
      </rPr>
      <t>1/ Hồ sơ thuộc thẩm quyền giải quyết của UBND cấp huyện là:</t>
    </r>
    <r>
      <rPr>
        <sz val="14"/>
        <rFont val="Times New Roman"/>
        <family val="1"/>
      </rPr>
      <t xml:space="preserve"> </t>
    </r>
    <r>
      <rPr>
        <b/>
        <sz val="14"/>
        <rFont val="Times New Roman"/>
        <family val="1"/>
      </rPr>
      <t xml:space="preserve">235 </t>
    </r>
    <r>
      <rPr>
        <sz val="14"/>
        <rFont val="Times New Roman"/>
        <family val="1"/>
      </rPr>
      <t xml:space="preserve">hồ sơ (trong đó nhận trực tuyến: </t>
    </r>
    <r>
      <rPr>
        <b/>
        <sz val="14"/>
        <rFont val="Times New Roman"/>
        <family val="1"/>
      </rPr>
      <t>73</t>
    </r>
    <r>
      <rPr>
        <sz val="14"/>
        <rFont val="Times New Roman"/>
        <family val="1"/>
      </rPr>
      <t xml:space="preserve"> hồ sơ, nhận trực tiếp: </t>
    </r>
    <r>
      <rPr>
        <b/>
        <sz val="14"/>
        <rFont val="Times New Roman"/>
        <family val="1"/>
      </rPr>
      <t>74</t>
    </r>
    <r>
      <rPr>
        <sz val="14"/>
        <rFont val="Times New Roman"/>
        <family val="1"/>
      </rPr>
      <t xml:space="preserve"> hồ sơ, kỳ trước: </t>
    </r>
    <r>
      <rPr>
        <b/>
        <sz val="14"/>
        <rFont val="Times New Roman"/>
        <family val="1"/>
      </rPr>
      <t>88</t>
    </r>
    <r>
      <rPr>
        <sz val="14"/>
        <rFont val="Times New Roman"/>
        <family val="1"/>
      </rPr>
      <t xml:space="preserve"> hồ sơ):
             - Đã trả kết quả: </t>
    </r>
    <r>
      <rPr>
        <b/>
        <sz val="14"/>
        <rFont val="Times New Roman"/>
        <family val="1"/>
      </rPr>
      <t>134</t>
    </r>
    <r>
      <rPr>
        <sz val="14"/>
        <rFont val="Times New Roman"/>
        <family val="1"/>
      </rPr>
      <t xml:space="preserve"> hồ sơ (trong đó: trả trước hẹn: </t>
    </r>
    <r>
      <rPr>
        <b/>
        <sz val="14"/>
        <rFont val="Times New Roman"/>
        <family val="1"/>
      </rPr>
      <t>104</t>
    </r>
    <r>
      <rPr>
        <sz val="14"/>
        <rFont val="Times New Roman"/>
        <family val="1"/>
      </rPr>
      <t xml:space="preserve"> hồ sơ, trả đúng hẹn: </t>
    </r>
    <r>
      <rPr>
        <b/>
        <sz val="14"/>
        <rFont val="Times New Roman"/>
        <family val="1"/>
      </rPr>
      <t>0</t>
    </r>
    <r>
      <rPr>
        <sz val="14"/>
        <rFont val="Times New Roman"/>
        <family val="1"/>
      </rPr>
      <t xml:space="preserve"> hồ sơ, trễ hẹn: </t>
    </r>
    <r>
      <rPr>
        <b/>
        <sz val="14"/>
        <rFont val="Times New Roman"/>
        <family val="1"/>
      </rPr>
      <t>30</t>
    </r>
    <r>
      <rPr>
        <sz val="14"/>
        <rFont val="Times New Roman"/>
        <family val="1"/>
      </rPr>
      <t xml:space="preserve"> hồ sơ).
             - Hồ sơ chưa đến hẹn: </t>
    </r>
    <r>
      <rPr>
        <b/>
        <sz val="14"/>
        <rFont val="Times New Roman"/>
        <family val="1"/>
      </rPr>
      <t>101</t>
    </r>
    <r>
      <rPr>
        <sz val="14"/>
        <rFont val="Times New Roman"/>
        <family val="1"/>
      </rPr>
      <t xml:space="preserve"> hồ sơ (trong đó: chưa đến hạn: </t>
    </r>
    <r>
      <rPr>
        <b/>
        <sz val="14"/>
        <rFont val="Times New Roman"/>
        <family val="1"/>
      </rPr>
      <t>70</t>
    </r>
    <r>
      <rPr>
        <sz val="14"/>
        <rFont val="Times New Roman"/>
        <family val="1"/>
      </rPr>
      <t xml:space="preserve"> hồ sơ, trễ hạn: </t>
    </r>
    <r>
      <rPr>
        <b/>
        <sz val="14"/>
        <rFont val="Times New Roman"/>
        <family val="1"/>
      </rPr>
      <t>31</t>
    </r>
    <r>
      <rPr>
        <sz val="14"/>
        <rFont val="Times New Roman"/>
        <family val="1"/>
      </rPr>
      <t xml:space="preserve"> hồ sơ)
            - Hồ sơ trễ hẹn tháng 01, trong đó:
               + </t>
    </r>
    <r>
      <rPr>
        <b/>
        <sz val="14"/>
        <rFont val="Times New Roman"/>
        <family val="1"/>
      </rPr>
      <t xml:space="preserve"> 30</t>
    </r>
    <r>
      <rPr>
        <sz val="14"/>
        <rFont val="Times New Roman"/>
        <family val="1"/>
      </rPr>
      <t xml:space="preserve"> hồ sơ đã trả nhưng trễ hạn: Trong đó: </t>
    </r>
    <r>
      <rPr>
        <b/>
        <sz val="14"/>
        <rFont val="Times New Roman"/>
        <family val="1"/>
      </rPr>
      <t>01</t>
    </r>
    <r>
      <rPr>
        <sz val="14"/>
        <rFont val="Times New Roman"/>
        <family val="1"/>
      </rPr>
      <t xml:space="preserve"> hồ sơ Báo cáo Kinh tế kỹ thuật do công chức chuyên môn kích chậm dẫn đến trễ hạn trên hệ thống, trên thực tế đã trả trước hạn cho tổ chức;</t>
    </r>
    <r>
      <rPr>
        <b/>
        <sz val="14"/>
        <rFont val="Times New Roman"/>
        <family val="1"/>
      </rPr>
      <t xml:space="preserve"> 30</t>
    </r>
    <r>
      <rPr>
        <sz val="14"/>
        <rFont val="Times New Roman"/>
        <family val="1"/>
      </rPr>
      <t xml:space="preserve">  hồ sơ lĩnh vực đất đai thuộc thẩm quyền giải quyết của Phòng Tài nguyên và Môi trường: do một số hồ sơ hệ thống phần mềm 1 cửa điện tử bị lỗi, công chức chuyên môn kích chậm trên hệ thống chậm dẫn đến trễ hẹn trên hệ thống, thực tế hồ sơ đã trả đúng hạn cho công dân.
               + </t>
    </r>
    <r>
      <rPr>
        <b/>
        <sz val="14"/>
        <rFont val="Times New Roman"/>
        <family val="1"/>
      </rPr>
      <t xml:space="preserve">31 </t>
    </r>
    <r>
      <rPr>
        <sz val="14"/>
        <rFont val="Times New Roman"/>
        <family val="1"/>
      </rPr>
      <t xml:space="preserve">hồ sơ đang giải quyết nhưng trễ hạn chủ yếu thuộc lĩnh vực đất đai: do  do công chức chuyên môn kích chậm dẫn đến trễ hạn trên hệ thống, phần mềm bị lỗi và do công chức địa chính cấp xã không thực hiện kích chuyển hồ sơ dẫn đến hồ sơ bị treo ở cấp xã.
</t>
    </r>
  </si>
  <si>
    <r>
      <rPr>
        <b/>
        <sz val="14"/>
        <rFont val="Times New Roman"/>
        <family val="1"/>
      </rPr>
      <t xml:space="preserve">2/ Hồ sơ giải quyết liên thông: lĩnh vực Lao động - Thương binh và Xã hội: là 533 hồ sơ: </t>
    </r>
    <r>
      <rPr>
        <sz val="14"/>
        <rFont val="Times New Roman"/>
        <family val="1"/>
      </rPr>
      <t xml:space="preserve">
           - Đã trả kết quả: </t>
    </r>
    <r>
      <rPr>
        <b/>
        <sz val="14"/>
        <rFont val="Times New Roman"/>
        <family val="1"/>
      </rPr>
      <t>403</t>
    </r>
    <r>
      <rPr>
        <sz val="14"/>
        <rFont val="Times New Roman"/>
        <family val="1"/>
      </rPr>
      <t xml:space="preserve"> hồ sơ (trong đó: trả đúng hẹn: </t>
    </r>
    <r>
      <rPr>
        <b/>
        <sz val="14"/>
        <rFont val="Times New Roman"/>
        <family val="1"/>
      </rPr>
      <t>403</t>
    </r>
    <r>
      <rPr>
        <sz val="14"/>
        <rFont val="Times New Roman"/>
        <family val="1"/>
      </rPr>
      <t xml:space="preserve"> hồ sơ, trễ hẹn: 0 hồ sơ).
           - Hồ sơ chưa đến hẹn: </t>
    </r>
    <r>
      <rPr>
        <b/>
        <sz val="14"/>
        <rFont val="Times New Roman"/>
        <family val="1"/>
      </rPr>
      <t xml:space="preserve">130 </t>
    </r>
    <r>
      <rPr>
        <sz val="14"/>
        <rFont val="Times New Roman"/>
        <family val="1"/>
      </rPr>
      <t xml:space="preserve">hồ sơ.
</t>
    </r>
    <r>
      <rPr>
        <b/>
        <sz val="14"/>
        <rFont val="Times New Roman"/>
        <family val="1"/>
      </rPr>
      <t>3/ Hồ sơ giải quyết thuộc thẩm quyền của Chi nhánh Văn phòng đăng ký đất đai Đại Lộc: 2.229 hồ sơ</t>
    </r>
    <r>
      <rPr>
        <sz val="14"/>
        <rFont val="Times New Roman"/>
        <family val="1"/>
      </rPr>
      <t xml:space="preserve"> (trong đó, nhận trực tuyến: 0 hồ sơ, nhận trực tiếp: </t>
    </r>
    <r>
      <rPr>
        <b/>
        <sz val="14"/>
        <rFont val="Times New Roman"/>
        <family val="1"/>
      </rPr>
      <t>1.256</t>
    </r>
    <r>
      <rPr>
        <sz val="14"/>
        <rFont val="Times New Roman"/>
        <family val="1"/>
      </rPr>
      <t xml:space="preserve"> hồ sơ, kỳ trước: </t>
    </r>
    <r>
      <rPr>
        <b/>
        <sz val="14"/>
        <rFont val="Times New Roman"/>
        <family val="1"/>
      </rPr>
      <t>973</t>
    </r>
    <r>
      <rPr>
        <sz val="14"/>
        <rFont val="Times New Roman"/>
        <family val="1"/>
      </rPr>
      <t xml:space="preserve"> hồ sơ):
            - Đã trả kết quả: </t>
    </r>
    <r>
      <rPr>
        <b/>
        <sz val="14"/>
        <rFont val="Times New Roman"/>
        <family val="1"/>
      </rPr>
      <t xml:space="preserve">1.669 </t>
    </r>
    <r>
      <rPr>
        <sz val="14"/>
        <rFont val="Times New Roman"/>
        <family val="1"/>
      </rPr>
      <t xml:space="preserve">hồ sơ (trong đó: trả trước hẹn: </t>
    </r>
    <r>
      <rPr>
        <b/>
        <sz val="14"/>
        <rFont val="Times New Roman"/>
        <family val="1"/>
      </rPr>
      <t>330</t>
    </r>
    <r>
      <rPr>
        <sz val="14"/>
        <rFont val="Times New Roman"/>
        <family val="1"/>
      </rPr>
      <t xml:space="preserve"> hồ sơ, trả đúng hẹn: </t>
    </r>
    <r>
      <rPr>
        <b/>
        <sz val="14"/>
        <rFont val="Times New Roman"/>
        <family val="1"/>
      </rPr>
      <t>940</t>
    </r>
    <r>
      <rPr>
        <sz val="14"/>
        <rFont val="Times New Roman"/>
        <family val="1"/>
      </rPr>
      <t xml:space="preserve"> hồ sơ, trễ hẹn: </t>
    </r>
    <r>
      <rPr>
        <b/>
        <sz val="14"/>
        <rFont val="Times New Roman"/>
        <family val="1"/>
      </rPr>
      <t xml:space="preserve">152 </t>
    </r>
    <r>
      <rPr>
        <sz val="14"/>
        <rFont val="Times New Roman"/>
        <family val="1"/>
      </rPr>
      <t xml:space="preserve">hồ sơ, hồ sơ trả lại: </t>
    </r>
    <r>
      <rPr>
        <b/>
        <sz val="14"/>
        <rFont val="Times New Roman"/>
        <family val="1"/>
      </rPr>
      <t>247</t>
    </r>
    <r>
      <rPr>
        <sz val="14"/>
        <rFont val="Times New Roman"/>
        <family val="1"/>
      </rPr>
      <t xml:space="preserve"> hồ sơ ).
             - Hồ sơ chưa đến hẹn: </t>
    </r>
    <r>
      <rPr>
        <b/>
        <sz val="14"/>
        <rFont val="Times New Roman"/>
        <family val="1"/>
      </rPr>
      <t>560</t>
    </r>
    <r>
      <rPr>
        <sz val="14"/>
        <rFont val="Times New Roman"/>
        <family val="1"/>
      </rPr>
      <t xml:space="preserve"> hồ sơ (trong đó: chưa đến hạn: </t>
    </r>
    <r>
      <rPr>
        <b/>
        <sz val="14"/>
        <rFont val="Times New Roman"/>
        <family val="1"/>
      </rPr>
      <t xml:space="preserve">519 </t>
    </r>
    <r>
      <rPr>
        <sz val="14"/>
        <rFont val="Times New Roman"/>
        <family val="1"/>
      </rPr>
      <t xml:space="preserve">hồ sơ, trễ hạn: </t>
    </r>
    <r>
      <rPr>
        <b/>
        <sz val="14"/>
        <rFont val="Times New Roman"/>
        <family val="1"/>
      </rPr>
      <t>41</t>
    </r>
    <r>
      <rPr>
        <sz val="14"/>
        <rFont val="Times New Roman"/>
        <family val="1"/>
      </rPr>
      <t xml:space="preserve"> hồ sơ)
            - Hồ sơ trễ hẹn tháng 01, trong đó:
               +  </t>
    </r>
    <r>
      <rPr>
        <b/>
        <sz val="14"/>
        <rFont val="Times New Roman"/>
        <family val="1"/>
      </rPr>
      <t>151</t>
    </r>
    <r>
      <rPr>
        <sz val="14"/>
        <rFont val="Times New Roman"/>
        <family val="1"/>
      </rPr>
      <t xml:space="preserve"> hồ sơ đã trả nhưng trễ hạn: do số lượng hồ sơ giải quyết quá lớn nên công chức chuyên môn kích chậm dẫn đến trễ hạn trên hệ thống, trên thực tế đã trả trước hạn và đúng hạn cho công dân.
               + </t>
    </r>
    <r>
      <rPr>
        <b/>
        <sz val="14"/>
        <rFont val="Times New Roman"/>
        <family val="1"/>
      </rPr>
      <t>41</t>
    </r>
    <r>
      <rPr>
        <sz val="14"/>
        <rFont val="Times New Roman"/>
        <family val="1"/>
      </rPr>
      <t xml:space="preserve"> hồ sơ đang giải quyết nhưng trễ hạn chủ yếu thuộc lĩnh vực đất đai: do công chức chuyên môn kích chậm dẫn đến trễ hạn trên hệ thống và hệ thống bị lỗi.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</si>
</sst>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s>
  <fonts count="53">
    <font>
      <sz val="10"/>
      <name val="Arial"/>
      <family val="0"/>
    </font>
    <font>
      <sz val="14"/>
      <name val="Times New Roman"/>
      <family val="1"/>
    </font>
    <font>
      <b/>
      <sz val="14"/>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sz val="14"/>
      <color indexed="8"/>
      <name val="Times New Roman"/>
      <family val="1"/>
    </font>
    <font>
      <b/>
      <i/>
      <sz val="13"/>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double"/>
      <right style="thin"/>
      <top style="dotted"/>
      <bottom style="dotted"/>
    </border>
    <border>
      <left style="thin"/>
      <right style="thin"/>
      <top style="dotted"/>
      <bottom style="dotted"/>
    </border>
    <border>
      <left style="thin"/>
      <right style="double"/>
      <top style="dotted"/>
      <bottom style="dotted"/>
    </border>
    <border>
      <left style="double"/>
      <right style="thin"/>
      <top style="dotted"/>
      <bottom>
        <color indexed="63"/>
      </bottom>
    </border>
    <border>
      <left style="thin"/>
      <right style="thin"/>
      <top style="dotted"/>
      <bottom>
        <color indexed="63"/>
      </bottom>
    </border>
    <border>
      <left style="thin"/>
      <right style="double"/>
      <top style="dotted"/>
      <bottom>
        <color indexed="63"/>
      </bottom>
    </border>
    <border>
      <left style="double"/>
      <right style="thin"/>
      <top style="thin"/>
      <bottom style="dotted"/>
    </border>
    <border>
      <left style="thin"/>
      <right style="thin"/>
      <top style="thin"/>
      <bottom style="dotted"/>
    </border>
    <border>
      <left style="thin"/>
      <right style="double"/>
      <top style="thin"/>
      <bottom style="dotted"/>
    </border>
    <border>
      <left style="thin"/>
      <right style="thin"/>
      <top style="thin"/>
      <bottom style="thin"/>
    </border>
    <border>
      <left style="thin"/>
      <right style="thin"/>
      <top style="thin"/>
      <bottom style="double"/>
    </border>
    <border>
      <left>
        <color indexed="63"/>
      </left>
      <right>
        <color indexed="63"/>
      </right>
      <top style="dotted"/>
      <bottom style="dotted"/>
    </border>
    <border>
      <left style="thin"/>
      <right style="thin"/>
      <top style="double"/>
      <bottom style="dotted"/>
    </border>
    <border>
      <left style="double"/>
      <right style="thin"/>
      <top style="double"/>
      <bottom style="dotted"/>
    </border>
    <border>
      <left style="thin"/>
      <right style="double"/>
      <top style="double"/>
      <bottom style="dotted"/>
    </border>
    <border>
      <left style="double"/>
      <right style="thin"/>
      <top style="thin"/>
      <bottom style="double"/>
    </border>
    <border>
      <left>
        <color indexed="63"/>
      </left>
      <right>
        <color indexed="63"/>
      </right>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4" fillId="0" borderId="0" xfId="0" applyFont="1" applyAlignment="1">
      <alignment horizontal="left" vertical="center"/>
    </xf>
    <xf numFmtId="0" fontId="1" fillId="0" borderId="0" xfId="0" applyFont="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left" vertical="justify"/>
    </xf>
    <xf numFmtId="0" fontId="1" fillId="0" borderId="0" xfId="0" applyFont="1" applyBorder="1" applyAlignment="1">
      <alignment/>
    </xf>
    <xf numFmtId="0" fontId="3" fillId="0" borderId="0" xfId="0" applyFont="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wrapText="1"/>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2"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left" vertical="center" wrapText="1"/>
    </xf>
    <xf numFmtId="0" fontId="5" fillId="0" borderId="11" xfId="0" applyFont="1" applyBorder="1" applyAlignment="1">
      <alignment horizontal="center" vertical="center"/>
    </xf>
    <xf numFmtId="0" fontId="4" fillId="0" borderId="13" xfId="0" applyFont="1" applyBorder="1" applyAlignment="1">
      <alignment horizontal="center" vertical="center"/>
    </xf>
    <xf numFmtId="0" fontId="1" fillId="0" borderId="12" xfId="0" applyFont="1" applyBorder="1" applyAlignment="1">
      <alignment wrapText="1"/>
    </xf>
    <xf numFmtId="0" fontId="2" fillId="0" borderId="12" xfId="0" applyFont="1" applyBorder="1" applyAlignment="1">
      <alignment horizontal="center" wrapText="1"/>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vertical="center" wrapText="1"/>
    </xf>
    <xf numFmtId="0" fontId="10"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4" fillId="0" borderId="12" xfId="0" applyFont="1" applyBorder="1" applyAlignment="1">
      <alignment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15"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 fontId="4" fillId="0" borderId="20" xfId="0" applyNumberFormat="1" applyFont="1" applyBorder="1" applyAlignment="1">
      <alignment vertical="center" wrapText="1"/>
    </xf>
    <xf numFmtId="0" fontId="4" fillId="0" borderId="15" xfId="0" applyFont="1" applyBorder="1" applyAlignment="1">
      <alignment horizontal="left" vertical="center" wrapText="1"/>
    </xf>
    <xf numFmtId="170" fontId="2" fillId="0" borderId="21" xfId="42" applyNumberFormat="1" applyFont="1" applyBorder="1" applyAlignment="1">
      <alignment horizontal="center" vertical="center"/>
    </xf>
    <xf numFmtId="0" fontId="1" fillId="0" borderId="12" xfId="0" applyFont="1" applyBorder="1" applyAlignment="1">
      <alignment vertical="center" wrapText="1"/>
    </xf>
    <xf numFmtId="0" fontId="4" fillId="0" borderId="0" xfId="0" applyFont="1" applyAlignment="1">
      <alignment horizontal="left" vertical="center" wrapText="1"/>
    </xf>
    <xf numFmtId="0" fontId="12" fillId="0" borderId="0" xfId="0" applyFont="1" applyAlignment="1">
      <alignment wrapText="1"/>
    </xf>
    <xf numFmtId="0" fontId="13" fillId="0" borderId="0" xfId="0" applyFont="1" applyAlignment="1">
      <alignment horizontal="left" vertical="center" wrapText="1"/>
    </xf>
    <xf numFmtId="170" fontId="2" fillId="0" borderId="22" xfId="42" applyNumberFormat="1"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1" fillId="0" borderId="27" xfId="0" applyFont="1" applyBorder="1" applyAlignment="1">
      <alignment horizontal="justify" vertical="justify" wrapText="1"/>
    </xf>
    <xf numFmtId="0" fontId="0" fillId="0" borderId="27" xfId="0" applyFont="1" applyBorder="1" applyAlignment="1">
      <alignment/>
    </xf>
    <xf numFmtId="0" fontId="0" fillId="0" borderId="0" xfId="0" applyFont="1" applyAlignment="1">
      <alignment/>
    </xf>
    <xf numFmtId="0" fontId="4" fillId="0" borderId="0" xfId="0" applyFont="1" applyAlignment="1">
      <alignment horizontal="left"/>
    </xf>
    <xf numFmtId="0" fontId="2" fillId="0" borderId="0" xfId="0" applyFont="1" applyAlignment="1">
      <alignment horizontal="left" vertical="justify"/>
    </xf>
    <xf numFmtId="0" fontId="2"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1</xdr:col>
      <xdr:colOff>1371600</xdr:colOff>
      <xdr:row>2</xdr:row>
      <xdr:rowOff>9525</xdr:rowOff>
    </xdr:to>
    <xdr:sp>
      <xdr:nvSpPr>
        <xdr:cNvPr id="1" name="Line 6"/>
        <xdr:cNvSpPr>
          <a:spLocks/>
        </xdr:cNvSpPr>
      </xdr:nvSpPr>
      <xdr:spPr>
        <a:xfrm>
          <a:off x="3619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2</xdr:row>
      <xdr:rowOff>9525</xdr:rowOff>
    </xdr:from>
    <xdr:to>
      <xdr:col>7</xdr:col>
      <xdr:colOff>561975</xdr:colOff>
      <xdr:row>2</xdr:row>
      <xdr:rowOff>9525</xdr:rowOff>
    </xdr:to>
    <xdr:sp>
      <xdr:nvSpPr>
        <xdr:cNvPr id="2" name="Line 6"/>
        <xdr:cNvSpPr>
          <a:spLocks/>
        </xdr:cNvSpPr>
      </xdr:nvSpPr>
      <xdr:spPr>
        <a:xfrm>
          <a:off x="4705350" y="495300"/>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70" zoomScaleNormal="70" zoomScalePageLayoutView="0" workbookViewId="0" topLeftCell="A1">
      <pane ySplit="8" topLeftCell="A29" activePane="bottomLeft" state="frozen"/>
      <selection pane="topLeft" activeCell="A1" sqref="A1"/>
      <selection pane="bottomLeft" activeCell="A42" sqref="A42:L43"/>
    </sheetView>
  </sheetViews>
  <sheetFormatPr defaultColWidth="9.140625" defaultRowHeight="12.75"/>
  <cols>
    <col min="1" max="1" width="5.140625" style="7" customWidth="1"/>
    <col min="2" max="2" width="30.421875" style="1" customWidth="1"/>
    <col min="3" max="12" width="9.421875" style="1" customWidth="1"/>
    <col min="13" max="13" width="13.7109375" style="1" customWidth="1"/>
    <col min="14" max="16384" width="9.140625" style="1" customWidth="1"/>
  </cols>
  <sheetData>
    <row r="1" spans="1:12" ht="18.75">
      <c r="A1" s="68" t="s">
        <v>33</v>
      </c>
      <c r="B1" s="68"/>
      <c r="C1" s="68"/>
      <c r="D1" s="68"/>
      <c r="E1" s="68"/>
      <c r="F1" s="68"/>
      <c r="G1" s="68"/>
      <c r="H1" s="68"/>
      <c r="I1" s="68"/>
      <c r="J1" s="68"/>
      <c r="K1" s="68"/>
      <c r="L1" s="68"/>
    </row>
    <row r="2" spans="1:19" ht="19.5" customHeight="1">
      <c r="A2" s="69" t="s">
        <v>34</v>
      </c>
      <c r="B2" s="69"/>
      <c r="C2" s="69"/>
      <c r="D2" s="69"/>
      <c r="E2" s="69"/>
      <c r="F2" s="69"/>
      <c r="G2" s="69"/>
      <c r="H2" s="69"/>
      <c r="I2" s="69"/>
      <c r="J2" s="69"/>
      <c r="K2" s="69"/>
      <c r="L2" s="69"/>
      <c r="S2" s="1">
        <f>S3+S4+S5</f>
        <v>3017</v>
      </c>
    </row>
    <row r="3" spans="1:19" ht="24.75" customHeight="1">
      <c r="A3" s="9"/>
      <c r="B3" s="9"/>
      <c r="C3" s="9"/>
      <c r="D3" s="9"/>
      <c r="E3" s="9"/>
      <c r="F3" s="9"/>
      <c r="G3" s="9"/>
      <c r="H3" s="9"/>
      <c r="I3" s="9"/>
      <c r="J3" s="9"/>
      <c r="K3" s="9"/>
      <c r="L3" s="9"/>
      <c r="S3" s="1">
        <v>235</v>
      </c>
    </row>
    <row r="4" spans="1:19" ht="18.75">
      <c r="A4" s="70" t="s">
        <v>0</v>
      </c>
      <c r="B4" s="70"/>
      <c r="C4" s="70"/>
      <c r="D4" s="70"/>
      <c r="E4" s="70"/>
      <c r="F4" s="70"/>
      <c r="G4" s="70"/>
      <c r="H4" s="70"/>
      <c r="I4" s="70"/>
      <c r="J4" s="70"/>
      <c r="K4" s="70"/>
      <c r="L4" s="70"/>
      <c r="S4" s="1">
        <v>553</v>
      </c>
    </row>
    <row r="5" spans="1:19" ht="18.75">
      <c r="A5" s="70" t="s">
        <v>61</v>
      </c>
      <c r="B5" s="70"/>
      <c r="C5" s="70"/>
      <c r="D5" s="70"/>
      <c r="E5" s="70"/>
      <c r="F5" s="70"/>
      <c r="G5" s="70"/>
      <c r="H5" s="70"/>
      <c r="I5" s="70"/>
      <c r="J5" s="70"/>
      <c r="K5" s="70"/>
      <c r="L5" s="70"/>
      <c r="O5" s="10"/>
      <c r="P5" s="10"/>
      <c r="Q5" s="10"/>
      <c r="R5" s="10"/>
      <c r="S5" s="1">
        <v>2229</v>
      </c>
    </row>
    <row r="6" spans="2:18" ht="7.5" customHeight="1" thickBot="1">
      <c r="B6" s="2"/>
      <c r="C6" s="2"/>
      <c r="D6" s="2"/>
      <c r="E6" s="2"/>
      <c r="F6" s="2"/>
      <c r="G6" s="2"/>
      <c r="H6" s="2"/>
      <c r="I6" s="2"/>
      <c r="J6" s="2"/>
      <c r="K6" s="2"/>
      <c r="L6" s="2"/>
      <c r="O6" s="10"/>
      <c r="P6" s="10"/>
      <c r="Q6" s="10"/>
      <c r="R6" s="10"/>
    </row>
    <row r="7" spans="1:18" s="12" customFormat="1" ht="21" customHeight="1" thickTop="1">
      <c r="A7" s="57" t="s">
        <v>1</v>
      </c>
      <c r="B7" s="59" t="s">
        <v>8</v>
      </c>
      <c r="C7" s="56" t="s">
        <v>23</v>
      </c>
      <c r="D7" s="56"/>
      <c r="E7" s="56"/>
      <c r="F7" s="56"/>
      <c r="G7" s="59" t="s">
        <v>30</v>
      </c>
      <c r="H7" s="59"/>
      <c r="I7" s="59"/>
      <c r="J7" s="59"/>
      <c r="K7" s="59"/>
      <c r="L7" s="61" t="s">
        <v>45</v>
      </c>
      <c r="O7" s="13"/>
      <c r="P7" s="13"/>
      <c r="Q7" s="13"/>
      <c r="R7" s="13"/>
    </row>
    <row r="8" spans="1:18" s="12" customFormat="1" ht="47.25" customHeight="1">
      <c r="A8" s="58"/>
      <c r="B8" s="60"/>
      <c r="C8" s="41" t="s">
        <v>24</v>
      </c>
      <c r="D8" s="41" t="s">
        <v>26</v>
      </c>
      <c r="E8" s="41" t="s">
        <v>27</v>
      </c>
      <c r="F8" s="41" t="s">
        <v>25</v>
      </c>
      <c r="G8" s="41" t="s">
        <v>31</v>
      </c>
      <c r="H8" s="41" t="s">
        <v>42</v>
      </c>
      <c r="I8" s="41" t="s">
        <v>43</v>
      </c>
      <c r="J8" s="41" t="s">
        <v>44</v>
      </c>
      <c r="K8" s="41" t="s">
        <v>29</v>
      </c>
      <c r="L8" s="62"/>
      <c r="O8" s="13"/>
      <c r="P8" s="11"/>
      <c r="Q8" s="11"/>
      <c r="R8" s="13"/>
    </row>
    <row r="9" spans="1:18" ht="25.5" customHeight="1">
      <c r="A9" s="42" t="s">
        <v>2</v>
      </c>
      <c r="B9" s="43" t="s">
        <v>12</v>
      </c>
      <c r="C9" s="44">
        <f>D9+E9+F9</f>
        <v>76</v>
      </c>
      <c r="D9" s="44">
        <f aca="true" t="shared" si="0" ref="D9:L9">D10+D11</f>
        <v>67</v>
      </c>
      <c r="E9" s="44">
        <f t="shared" si="0"/>
        <v>0</v>
      </c>
      <c r="F9" s="44">
        <f t="shared" si="0"/>
        <v>9</v>
      </c>
      <c r="G9" s="44">
        <f>G10+G11</f>
        <v>66</v>
      </c>
      <c r="H9" s="44">
        <f>H10+H11</f>
        <v>66</v>
      </c>
      <c r="I9" s="44">
        <f>I10+I11</f>
        <v>0</v>
      </c>
      <c r="J9" s="44">
        <f>J10+J11</f>
        <v>0</v>
      </c>
      <c r="K9" s="44">
        <f>K10+K11</f>
        <v>0</v>
      </c>
      <c r="L9" s="45">
        <f t="shared" si="0"/>
        <v>10</v>
      </c>
      <c r="O9" s="10"/>
      <c r="P9" s="10"/>
      <c r="Q9" s="10"/>
      <c r="R9" s="10"/>
    </row>
    <row r="10" spans="1:12" ht="35.25" customHeight="1">
      <c r="A10" s="18">
        <v>1</v>
      </c>
      <c r="B10" s="19" t="s">
        <v>36</v>
      </c>
      <c r="C10" s="44">
        <f>D10+E10+F10</f>
        <v>73</v>
      </c>
      <c r="D10" s="21">
        <v>64</v>
      </c>
      <c r="E10" s="21">
        <v>0</v>
      </c>
      <c r="F10" s="22">
        <v>9</v>
      </c>
      <c r="G10" s="16">
        <f>H10+I10+J10+K10</f>
        <v>63</v>
      </c>
      <c r="H10" s="22">
        <v>63</v>
      </c>
      <c r="I10" s="22">
        <v>0</v>
      </c>
      <c r="J10" s="22">
        <v>0</v>
      </c>
      <c r="K10" s="22">
        <v>0</v>
      </c>
      <c r="L10" s="23">
        <v>10</v>
      </c>
    </row>
    <row r="11" spans="1:12" ht="33">
      <c r="A11" s="18">
        <v>2</v>
      </c>
      <c r="B11" s="19" t="s">
        <v>28</v>
      </c>
      <c r="C11" s="20">
        <f>D11+E11+F11</f>
        <v>3</v>
      </c>
      <c r="D11" s="21">
        <v>3</v>
      </c>
      <c r="E11" s="21">
        <v>0</v>
      </c>
      <c r="F11" s="22">
        <v>0</v>
      </c>
      <c r="G11" s="16">
        <f>H11+I11+J11+K11</f>
        <v>3</v>
      </c>
      <c r="H11" s="22">
        <v>3</v>
      </c>
      <c r="I11" s="22">
        <v>0</v>
      </c>
      <c r="J11" s="22">
        <v>0</v>
      </c>
      <c r="K11" s="22">
        <v>0</v>
      </c>
      <c r="L11" s="23">
        <v>0</v>
      </c>
    </row>
    <row r="12" spans="1:12" s="3" customFormat="1" ht="18.75">
      <c r="A12" s="14" t="s">
        <v>3</v>
      </c>
      <c r="B12" s="15" t="s">
        <v>13</v>
      </c>
      <c r="C12" s="16">
        <f>C13+C14</f>
        <v>41</v>
      </c>
      <c r="D12" s="16">
        <f aca="true" t="shared" si="1" ref="D12:L12">D13+D14</f>
        <v>0</v>
      </c>
      <c r="E12" s="16">
        <f t="shared" si="1"/>
        <v>32</v>
      </c>
      <c r="F12" s="16">
        <f t="shared" si="1"/>
        <v>9</v>
      </c>
      <c r="G12" s="16">
        <f t="shared" si="1"/>
        <v>15</v>
      </c>
      <c r="H12" s="16">
        <f t="shared" si="1"/>
        <v>14</v>
      </c>
      <c r="I12" s="16">
        <f t="shared" si="1"/>
        <v>0</v>
      </c>
      <c r="J12" s="16">
        <f t="shared" si="1"/>
        <v>1</v>
      </c>
      <c r="K12" s="16">
        <f t="shared" si="1"/>
        <v>0</v>
      </c>
      <c r="L12" s="16">
        <f t="shared" si="1"/>
        <v>26</v>
      </c>
    </row>
    <row r="13" spans="1:12" ht="59.25" customHeight="1">
      <c r="A13" s="18">
        <v>1</v>
      </c>
      <c r="B13" s="19" t="s">
        <v>62</v>
      </c>
      <c r="C13" s="16">
        <f>D13+E13+F13</f>
        <v>39</v>
      </c>
      <c r="D13" s="22">
        <v>0</v>
      </c>
      <c r="E13" s="22">
        <v>30</v>
      </c>
      <c r="F13" s="22">
        <v>9</v>
      </c>
      <c r="G13" s="16">
        <f>H13+I13+J13+K13</f>
        <v>14</v>
      </c>
      <c r="H13" s="22">
        <v>13</v>
      </c>
      <c r="I13" s="22">
        <v>0</v>
      </c>
      <c r="J13" s="22">
        <v>1</v>
      </c>
      <c r="K13" s="22">
        <v>0</v>
      </c>
      <c r="L13" s="23">
        <v>25</v>
      </c>
    </row>
    <row r="14" spans="1:12" ht="59.25" customHeight="1">
      <c r="A14" s="18">
        <v>2</v>
      </c>
      <c r="B14" s="19" t="s">
        <v>59</v>
      </c>
      <c r="C14" s="16">
        <f>D14+E14+F14</f>
        <v>2</v>
      </c>
      <c r="D14" s="22">
        <v>0</v>
      </c>
      <c r="E14" s="22">
        <v>2</v>
      </c>
      <c r="F14" s="22">
        <v>0</v>
      </c>
      <c r="G14" s="16">
        <f>H14+I14+J14+K14</f>
        <v>1</v>
      </c>
      <c r="H14" s="22">
        <v>1</v>
      </c>
      <c r="I14" s="22">
        <v>0</v>
      </c>
      <c r="J14" s="22">
        <v>0</v>
      </c>
      <c r="K14" s="22">
        <v>0</v>
      </c>
      <c r="L14" s="23">
        <v>1</v>
      </c>
    </row>
    <row r="15" spans="1:12" s="3" customFormat="1" ht="27" customHeight="1">
      <c r="A15" s="14" t="s">
        <v>4</v>
      </c>
      <c r="B15" s="15" t="s">
        <v>20</v>
      </c>
      <c r="C15" s="16">
        <f aca="true" t="shared" si="2" ref="C15:L15">SUM(C16:C16)</f>
        <v>2</v>
      </c>
      <c r="D15" s="16">
        <f t="shared" si="2"/>
        <v>1</v>
      </c>
      <c r="E15" s="16">
        <f t="shared" si="2"/>
        <v>0</v>
      </c>
      <c r="F15" s="16">
        <f t="shared" si="2"/>
        <v>1</v>
      </c>
      <c r="G15" s="16">
        <f t="shared" si="2"/>
        <v>1</v>
      </c>
      <c r="H15" s="16">
        <f t="shared" si="2"/>
        <v>1</v>
      </c>
      <c r="I15" s="16">
        <f t="shared" si="2"/>
        <v>0</v>
      </c>
      <c r="J15" s="16">
        <f t="shared" si="2"/>
        <v>0</v>
      </c>
      <c r="K15" s="16">
        <f t="shared" si="2"/>
        <v>0</v>
      </c>
      <c r="L15" s="16">
        <f t="shared" si="2"/>
        <v>1</v>
      </c>
    </row>
    <row r="16" spans="1:12" s="3" customFormat="1" ht="85.5" customHeight="1">
      <c r="A16" s="25">
        <v>1</v>
      </c>
      <c r="B16" s="47" t="s">
        <v>37</v>
      </c>
      <c r="C16" s="16">
        <f>SUM(D16:F16)</f>
        <v>2</v>
      </c>
      <c r="D16" s="16">
        <v>1</v>
      </c>
      <c r="E16" s="16">
        <v>0</v>
      </c>
      <c r="F16" s="16">
        <v>1</v>
      </c>
      <c r="G16" s="16">
        <f>H16+I16+J16</f>
        <v>1</v>
      </c>
      <c r="H16" s="16">
        <v>1</v>
      </c>
      <c r="I16" s="16">
        <v>0</v>
      </c>
      <c r="J16" s="16">
        <v>0</v>
      </c>
      <c r="K16" s="16">
        <v>0</v>
      </c>
      <c r="L16" s="17">
        <v>1</v>
      </c>
    </row>
    <row r="17" spans="1:12" ht="18.75">
      <c r="A17" s="14" t="s">
        <v>5</v>
      </c>
      <c r="B17" s="15" t="s">
        <v>21</v>
      </c>
      <c r="C17" s="16">
        <f>C18+C19</f>
        <v>98</v>
      </c>
      <c r="D17" s="16">
        <f aca="true" t="shared" si="3" ref="D17:L17">D18+D19</f>
        <v>0</v>
      </c>
      <c r="E17" s="16">
        <f t="shared" si="3"/>
        <v>36</v>
      </c>
      <c r="F17" s="16">
        <f t="shared" si="3"/>
        <v>62</v>
      </c>
      <c r="G17" s="16">
        <f t="shared" si="3"/>
        <v>39</v>
      </c>
      <c r="H17" s="16">
        <f t="shared" si="3"/>
        <v>10</v>
      </c>
      <c r="I17" s="16">
        <f t="shared" si="3"/>
        <v>0</v>
      </c>
      <c r="J17" s="16">
        <f t="shared" si="3"/>
        <v>29</v>
      </c>
      <c r="K17" s="16">
        <f t="shared" si="3"/>
        <v>0</v>
      </c>
      <c r="L17" s="17">
        <f t="shared" si="3"/>
        <v>59</v>
      </c>
    </row>
    <row r="18" spans="1:13" ht="39.75" customHeight="1">
      <c r="A18" s="25">
        <v>1</v>
      </c>
      <c r="B18" s="26" t="s">
        <v>63</v>
      </c>
      <c r="C18" s="16">
        <f>D18+E18+F18</f>
        <v>95</v>
      </c>
      <c r="D18" s="22">
        <v>0</v>
      </c>
      <c r="E18" s="22">
        <v>35</v>
      </c>
      <c r="F18" s="22">
        <v>60</v>
      </c>
      <c r="G18" s="16">
        <f>H18+I18+J18+K18</f>
        <v>39</v>
      </c>
      <c r="H18" s="22">
        <v>10</v>
      </c>
      <c r="I18" s="22">
        <v>0</v>
      </c>
      <c r="J18" s="22">
        <v>29</v>
      </c>
      <c r="K18" s="22">
        <v>0</v>
      </c>
      <c r="L18" s="23">
        <v>56</v>
      </c>
      <c r="M18" s="51" t="s">
        <v>64</v>
      </c>
    </row>
    <row r="19" spans="1:13" ht="44.25" customHeight="1">
      <c r="A19" s="25">
        <v>2</v>
      </c>
      <c r="B19" s="26" t="s">
        <v>53</v>
      </c>
      <c r="C19" s="16">
        <f>D19+E19+F19</f>
        <v>3</v>
      </c>
      <c r="D19" s="22">
        <v>0</v>
      </c>
      <c r="E19" s="22">
        <v>1</v>
      </c>
      <c r="F19" s="22">
        <v>2</v>
      </c>
      <c r="G19" s="16">
        <f>H19+I19+J19+K19</f>
        <v>0</v>
      </c>
      <c r="H19" s="22">
        <v>0</v>
      </c>
      <c r="I19" s="22">
        <v>0</v>
      </c>
      <c r="J19" s="22">
        <v>0</v>
      </c>
      <c r="K19" s="22">
        <v>0</v>
      </c>
      <c r="L19" s="23">
        <v>3</v>
      </c>
      <c r="M19" s="51" t="s">
        <v>65</v>
      </c>
    </row>
    <row r="20" spans="1:17" s="5" customFormat="1" ht="34.5" customHeight="1">
      <c r="A20" s="27" t="s">
        <v>6</v>
      </c>
      <c r="B20" s="15" t="s">
        <v>10</v>
      </c>
      <c r="C20" s="53">
        <f>C21+C22+C23</f>
        <v>2229</v>
      </c>
      <c r="D20" s="53">
        <f aca="true" t="shared" si="4" ref="D20:L20">D21+D22+D23</f>
        <v>0</v>
      </c>
      <c r="E20" s="53">
        <f t="shared" si="4"/>
        <v>1256</v>
      </c>
      <c r="F20" s="53">
        <f t="shared" si="4"/>
        <v>973</v>
      </c>
      <c r="G20" s="53">
        <f t="shared" si="4"/>
        <v>1669</v>
      </c>
      <c r="H20" s="53">
        <f t="shared" si="4"/>
        <v>330</v>
      </c>
      <c r="I20" s="53">
        <f t="shared" si="4"/>
        <v>940</v>
      </c>
      <c r="J20" s="53">
        <f t="shared" si="4"/>
        <v>152</v>
      </c>
      <c r="K20" s="53">
        <f t="shared" si="4"/>
        <v>247</v>
      </c>
      <c r="L20" s="53">
        <f t="shared" si="4"/>
        <v>560</v>
      </c>
      <c r="M20" s="52" t="s">
        <v>66</v>
      </c>
      <c r="Q20" s="5">
        <f>Q21+Q22</f>
        <v>853</v>
      </c>
    </row>
    <row r="21" spans="1:19" s="6" customFormat="1" ht="83.25" customHeight="1">
      <c r="A21" s="18">
        <v>1</v>
      </c>
      <c r="B21" s="19" t="s">
        <v>57</v>
      </c>
      <c r="C21" s="24">
        <f>D21+E21+F21</f>
        <v>853</v>
      </c>
      <c r="D21" s="24">
        <v>0</v>
      </c>
      <c r="E21" s="24">
        <v>572</v>
      </c>
      <c r="F21" s="21">
        <v>281</v>
      </c>
      <c r="G21" s="21">
        <f>H21+I21+J21+K21</f>
        <v>464</v>
      </c>
      <c r="H21" s="21">
        <v>313</v>
      </c>
      <c r="I21" s="21">
        <v>0</v>
      </c>
      <c r="J21" s="21">
        <v>151</v>
      </c>
      <c r="K21" s="21">
        <v>0</v>
      </c>
      <c r="L21" s="28">
        <v>389</v>
      </c>
      <c r="M21" s="52"/>
      <c r="Q21" s="6">
        <v>464</v>
      </c>
      <c r="S21" s="8"/>
    </row>
    <row r="22" spans="1:19" s="6" customFormat="1" ht="83.25" customHeight="1">
      <c r="A22" s="18">
        <v>2</v>
      </c>
      <c r="B22" s="19" t="s">
        <v>58</v>
      </c>
      <c r="C22" s="24">
        <f>D22+E22+F22</f>
        <v>1255</v>
      </c>
      <c r="D22" s="24">
        <v>0</v>
      </c>
      <c r="E22" s="24">
        <v>564</v>
      </c>
      <c r="F22" s="21">
        <v>691</v>
      </c>
      <c r="G22" s="21">
        <f>H22+I22+J22+K22</f>
        <v>1085</v>
      </c>
      <c r="H22" s="21">
        <v>17</v>
      </c>
      <c r="I22" s="21">
        <v>821</v>
      </c>
      <c r="J22" s="21">
        <v>0</v>
      </c>
      <c r="K22" s="21">
        <v>247</v>
      </c>
      <c r="L22" s="28">
        <v>170</v>
      </c>
      <c r="M22" s="50"/>
      <c r="Q22" s="6">
        <v>389</v>
      </c>
      <c r="S22" s="8"/>
    </row>
    <row r="23" spans="1:19" s="6" customFormat="1" ht="26.25" customHeight="1">
      <c r="A23" s="18">
        <v>3</v>
      </c>
      <c r="B23" s="19" t="s">
        <v>50</v>
      </c>
      <c r="C23" s="24">
        <f>D23+E23+F23</f>
        <v>121</v>
      </c>
      <c r="D23" s="24">
        <v>0</v>
      </c>
      <c r="E23" s="24">
        <v>120</v>
      </c>
      <c r="F23" s="21">
        <v>1</v>
      </c>
      <c r="G23" s="21">
        <f>H23+I23+J23+K23</f>
        <v>120</v>
      </c>
      <c r="H23" s="21"/>
      <c r="I23" s="21">
        <v>119</v>
      </c>
      <c r="J23" s="21">
        <v>1</v>
      </c>
      <c r="K23" s="21">
        <v>0</v>
      </c>
      <c r="L23" s="28">
        <v>1</v>
      </c>
      <c r="S23" s="8"/>
    </row>
    <row r="24" spans="1:12" s="4" customFormat="1" ht="18.75">
      <c r="A24" s="14" t="s">
        <v>39</v>
      </c>
      <c r="B24" s="15" t="s">
        <v>14</v>
      </c>
      <c r="C24" s="16">
        <f>C25+C27</f>
        <v>0</v>
      </c>
      <c r="D24" s="16">
        <f aca="true" t="shared" si="5" ref="D24:L24">D25+D27</f>
        <v>0</v>
      </c>
      <c r="E24" s="16">
        <f t="shared" si="5"/>
        <v>0</v>
      </c>
      <c r="F24" s="16">
        <f t="shared" si="5"/>
        <v>0</v>
      </c>
      <c r="G24" s="16">
        <f t="shared" si="5"/>
        <v>0</v>
      </c>
      <c r="H24" s="16">
        <f t="shared" si="5"/>
        <v>0</v>
      </c>
      <c r="I24" s="16">
        <f t="shared" si="5"/>
        <v>0</v>
      </c>
      <c r="J24" s="16">
        <f t="shared" si="5"/>
        <v>0</v>
      </c>
      <c r="K24" s="16">
        <f t="shared" si="5"/>
        <v>0</v>
      </c>
      <c r="L24" s="16">
        <f t="shared" si="5"/>
        <v>0</v>
      </c>
    </row>
    <row r="25" spans="1:12" s="4" customFormat="1" ht="37.5">
      <c r="A25" s="25">
        <v>1</v>
      </c>
      <c r="B25" s="29" t="s">
        <v>35</v>
      </c>
      <c r="C25" s="30">
        <f>D25+E25+F25</f>
        <v>0</v>
      </c>
      <c r="D25" s="31">
        <v>0</v>
      </c>
      <c r="E25" s="31">
        <v>0</v>
      </c>
      <c r="F25" s="22">
        <v>0</v>
      </c>
      <c r="G25" s="16">
        <f>H25+I25+J25+K25</f>
        <v>0</v>
      </c>
      <c r="H25" s="22">
        <v>0</v>
      </c>
      <c r="I25" s="22">
        <v>0</v>
      </c>
      <c r="J25" s="22">
        <v>0</v>
      </c>
      <c r="K25" s="22">
        <v>0</v>
      </c>
      <c r="L25" s="17">
        <v>0</v>
      </c>
    </row>
    <row r="26" spans="1:12" s="4" customFormat="1" ht="66" hidden="1">
      <c r="A26" s="18">
        <v>3</v>
      </c>
      <c r="B26" s="19" t="s">
        <v>22</v>
      </c>
      <c r="C26" s="30">
        <f>D26+E26+F26</f>
        <v>0</v>
      </c>
      <c r="D26" s="24"/>
      <c r="E26" s="24"/>
      <c r="F26" s="22"/>
      <c r="G26" s="16">
        <f>H26+I26+J26+K26</f>
        <v>0</v>
      </c>
      <c r="H26" s="22"/>
      <c r="I26" s="22"/>
      <c r="J26" s="22"/>
      <c r="K26" s="22"/>
      <c r="L26" s="17"/>
    </row>
    <row r="27" spans="1:12" s="4" customFormat="1" ht="66">
      <c r="A27" s="18">
        <v>2</v>
      </c>
      <c r="B27" s="19" t="s">
        <v>32</v>
      </c>
      <c r="C27" s="32">
        <f>D27+E27+F27</f>
        <v>0</v>
      </c>
      <c r="D27" s="24">
        <v>0</v>
      </c>
      <c r="E27" s="24">
        <v>0</v>
      </c>
      <c r="F27" s="22">
        <v>0</v>
      </c>
      <c r="G27" s="16">
        <f>H27+I27+J27+K27</f>
        <v>0</v>
      </c>
      <c r="H27" s="22">
        <v>0</v>
      </c>
      <c r="I27" s="22">
        <v>0</v>
      </c>
      <c r="J27" s="22">
        <v>0</v>
      </c>
      <c r="K27" s="22">
        <v>0</v>
      </c>
      <c r="L27" s="17">
        <v>0</v>
      </c>
    </row>
    <row r="28" spans="1:12" s="4" customFormat="1" ht="18.75">
      <c r="A28" s="14" t="s">
        <v>11</v>
      </c>
      <c r="B28" s="15" t="s">
        <v>9</v>
      </c>
      <c r="C28" s="16">
        <f>C29</f>
        <v>0</v>
      </c>
      <c r="D28" s="16">
        <f aca="true" t="shared" si="6" ref="D28:L28">D29</f>
        <v>0</v>
      </c>
      <c r="E28" s="16">
        <f t="shared" si="6"/>
        <v>0</v>
      </c>
      <c r="F28" s="16">
        <f t="shared" si="6"/>
        <v>0</v>
      </c>
      <c r="G28" s="16">
        <f t="shared" si="6"/>
        <v>0</v>
      </c>
      <c r="H28" s="16">
        <f t="shared" si="6"/>
        <v>0</v>
      </c>
      <c r="I28" s="16">
        <f t="shared" si="6"/>
        <v>0</v>
      </c>
      <c r="J28" s="16">
        <f t="shared" si="6"/>
        <v>0</v>
      </c>
      <c r="K28" s="16">
        <f t="shared" si="6"/>
        <v>0</v>
      </c>
      <c r="L28" s="16">
        <f t="shared" si="6"/>
        <v>0</v>
      </c>
    </row>
    <row r="29" spans="1:12" s="4" customFormat="1" ht="44.25" customHeight="1">
      <c r="A29" s="25">
        <v>1</v>
      </c>
      <c r="B29" s="26" t="s">
        <v>52</v>
      </c>
      <c r="C29" s="16">
        <f>D29+E29+F29</f>
        <v>0</v>
      </c>
      <c r="D29" s="16">
        <v>0</v>
      </c>
      <c r="E29" s="16">
        <v>0</v>
      </c>
      <c r="F29" s="16">
        <v>0</v>
      </c>
      <c r="G29" s="16">
        <f>H29+I29+J29+K29</f>
        <v>0</v>
      </c>
      <c r="H29" s="16">
        <v>0</v>
      </c>
      <c r="I29" s="16">
        <v>0</v>
      </c>
      <c r="J29" s="16">
        <v>0</v>
      </c>
      <c r="K29" s="16">
        <v>0</v>
      </c>
      <c r="L29" s="17">
        <v>0</v>
      </c>
    </row>
    <row r="30" spans="1:12" s="4" customFormat="1" ht="18.75">
      <c r="A30" s="14" t="s">
        <v>60</v>
      </c>
      <c r="B30" s="15" t="s">
        <v>17</v>
      </c>
      <c r="C30" s="16">
        <f>C31</f>
        <v>10</v>
      </c>
      <c r="D30" s="16">
        <f aca="true" t="shared" si="7" ref="D30:L30">D31</f>
        <v>0</v>
      </c>
      <c r="E30" s="16">
        <f t="shared" si="7"/>
        <v>5</v>
      </c>
      <c r="F30" s="16">
        <f t="shared" si="7"/>
        <v>5</v>
      </c>
      <c r="G30" s="16">
        <f t="shared" si="7"/>
        <v>7</v>
      </c>
      <c r="H30" s="16">
        <f t="shared" si="7"/>
        <v>7</v>
      </c>
      <c r="I30" s="16">
        <f t="shared" si="7"/>
        <v>0</v>
      </c>
      <c r="J30" s="16">
        <f t="shared" si="7"/>
        <v>0</v>
      </c>
      <c r="K30" s="16">
        <f t="shared" si="7"/>
        <v>0</v>
      </c>
      <c r="L30" s="16">
        <f t="shared" si="7"/>
        <v>3</v>
      </c>
    </row>
    <row r="31" spans="1:12" s="4" customFormat="1" ht="37.5">
      <c r="A31" s="14">
        <v>1</v>
      </c>
      <c r="B31" s="49" t="s">
        <v>38</v>
      </c>
      <c r="C31" s="32">
        <f>D31+E31+F31</f>
        <v>10</v>
      </c>
      <c r="D31" s="33">
        <v>0</v>
      </c>
      <c r="E31" s="33">
        <v>5</v>
      </c>
      <c r="F31" s="22">
        <v>5</v>
      </c>
      <c r="G31" s="16">
        <f>H31+I31+J31+K31</f>
        <v>7</v>
      </c>
      <c r="H31" s="22">
        <v>7</v>
      </c>
      <c r="I31" s="22">
        <v>0</v>
      </c>
      <c r="J31" s="22">
        <v>0</v>
      </c>
      <c r="K31" s="22">
        <v>0</v>
      </c>
      <c r="L31" s="17">
        <v>3</v>
      </c>
    </row>
    <row r="32" spans="1:12" s="4" customFormat="1" ht="37.5">
      <c r="A32" s="14" t="s">
        <v>15</v>
      </c>
      <c r="B32" s="34" t="s">
        <v>56</v>
      </c>
      <c r="C32" s="32">
        <f aca="true" t="shared" si="8" ref="C32:H32">C33+C34</f>
        <v>533</v>
      </c>
      <c r="D32" s="32">
        <f t="shared" si="8"/>
        <v>170</v>
      </c>
      <c r="E32" s="32">
        <f t="shared" si="8"/>
        <v>201</v>
      </c>
      <c r="F32" s="32">
        <f t="shared" si="8"/>
        <v>162</v>
      </c>
      <c r="G32" s="32">
        <f t="shared" si="8"/>
        <v>403</v>
      </c>
      <c r="H32" s="32">
        <f t="shared" si="8"/>
        <v>372</v>
      </c>
      <c r="I32" s="32">
        <v>0</v>
      </c>
      <c r="J32" s="32">
        <f>J33+J34</f>
        <v>1</v>
      </c>
      <c r="K32" s="32">
        <f>K33+K34</f>
        <v>0</v>
      </c>
      <c r="L32" s="32">
        <f>L33+L34</f>
        <v>130</v>
      </c>
    </row>
    <row r="33" spans="1:12" s="2" customFormat="1" ht="18.75">
      <c r="A33" s="25">
        <v>1</v>
      </c>
      <c r="B33" s="29" t="s">
        <v>40</v>
      </c>
      <c r="C33" s="32">
        <f>D33+E33+F33</f>
        <v>486</v>
      </c>
      <c r="D33" s="22">
        <v>162</v>
      </c>
      <c r="E33" s="33">
        <v>186</v>
      </c>
      <c r="F33" s="22">
        <v>138</v>
      </c>
      <c r="G33" s="16">
        <f>SUM(H33:K33)</f>
        <v>372</v>
      </c>
      <c r="H33" s="22">
        <v>372</v>
      </c>
      <c r="I33" s="22">
        <v>0</v>
      </c>
      <c r="J33" s="22">
        <v>0</v>
      </c>
      <c r="K33" s="22">
        <v>0</v>
      </c>
      <c r="L33" s="17">
        <v>114</v>
      </c>
    </row>
    <row r="34" spans="1:12" s="2" customFormat="1" ht="18.75">
      <c r="A34" s="25">
        <v>2</v>
      </c>
      <c r="B34" s="35" t="s">
        <v>41</v>
      </c>
      <c r="C34" s="32">
        <f>D34+E34+F34</f>
        <v>47</v>
      </c>
      <c r="D34" s="22">
        <v>8</v>
      </c>
      <c r="E34" s="33">
        <v>15</v>
      </c>
      <c r="F34" s="22">
        <v>24</v>
      </c>
      <c r="G34" s="16">
        <f>SUM(H34:K34)</f>
        <v>31</v>
      </c>
      <c r="H34" s="22">
        <v>0</v>
      </c>
      <c r="I34" s="22">
        <v>30</v>
      </c>
      <c r="J34" s="22">
        <v>1</v>
      </c>
      <c r="K34" s="22">
        <v>0</v>
      </c>
      <c r="L34" s="17">
        <v>16</v>
      </c>
    </row>
    <row r="35" spans="1:12" s="4" customFormat="1" ht="18.75">
      <c r="A35" s="14" t="s">
        <v>16</v>
      </c>
      <c r="B35" s="15" t="s">
        <v>18</v>
      </c>
      <c r="C35" s="16">
        <f>C36+C37</f>
        <v>1</v>
      </c>
      <c r="D35" s="16">
        <f aca="true" t="shared" si="9" ref="D35:L35">D36+D37</f>
        <v>0</v>
      </c>
      <c r="E35" s="16">
        <f t="shared" si="9"/>
        <v>1</v>
      </c>
      <c r="F35" s="16">
        <f t="shared" si="9"/>
        <v>0</v>
      </c>
      <c r="G35" s="16">
        <f t="shared" si="9"/>
        <v>1</v>
      </c>
      <c r="H35" s="16">
        <f t="shared" si="9"/>
        <v>1</v>
      </c>
      <c r="I35" s="16">
        <f t="shared" si="9"/>
        <v>0</v>
      </c>
      <c r="J35" s="16">
        <f t="shared" si="9"/>
        <v>0</v>
      </c>
      <c r="K35" s="16">
        <f t="shared" si="9"/>
        <v>0</v>
      </c>
      <c r="L35" s="16">
        <f t="shared" si="9"/>
        <v>0</v>
      </c>
    </row>
    <row r="36" spans="1:12" ht="18.75" customHeight="1">
      <c r="A36" s="18">
        <v>1</v>
      </c>
      <c r="B36" s="19" t="s">
        <v>46</v>
      </c>
      <c r="C36" s="36">
        <f>D36+E36+F36</f>
        <v>1</v>
      </c>
      <c r="D36" s="24">
        <v>0</v>
      </c>
      <c r="E36" s="24">
        <v>1</v>
      </c>
      <c r="F36" s="22">
        <v>0</v>
      </c>
      <c r="G36" s="16">
        <f>H36+I36+J36+K36</f>
        <v>1</v>
      </c>
      <c r="H36" s="22">
        <v>1</v>
      </c>
      <c r="I36" s="22">
        <v>0</v>
      </c>
      <c r="J36" s="22">
        <v>0</v>
      </c>
      <c r="K36" s="22">
        <v>0</v>
      </c>
      <c r="L36" s="23">
        <v>0</v>
      </c>
    </row>
    <row r="37" spans="1:12" ht="18.75">
      <c r="A37" s="18">
        <v>2</v>
      </c>
      <c r="B37" s="37" t="s">
        <v>47</v>
      </c>
      <c r="C37" s="36">
        <f>D37+E37+F37</f>
        <v>0</v>
      </c>
      <c r="D37" s="24">
        <v>0</v>
      </c>
      <c r="E37" s="24">
        <v>0</v>
      </c>
      <c r="F37" s="22">
        <v>0</v>
      </c>
      <c r="G37" s="16">
        <f>H37+I37+J37+K37</f>
        <v>0</v>
      </c>
      <c r="H37" s="22">
        <v>0</v>
      </c>
      <c r="I37" s="22">
        <v>0</v>
      </c>
      <c r="J37" s="22">
        <v>0</v>
      </c>
      <c r="K37" s="22">
        <v>0</v>
      </c>
      <c r="L37" s="23">
        <v>0</v>
      </c>
    </row>
    <row r="38" spans="1:12" s="3" customFormat="1" ht="18.75">
      <c r="A38" s="14" t="s">
        <v>51</v>
      </c>
      <c r="B38" s="15" t="s">
        <v>19</v>
      </c>
      <c r="C38" s="16">
        <f aca="true" t="shared" si="10" ref="C38:L38">C39+C40</f>
        <v>7</v>
      </c>
      <c r="D38" s="16">
        <f t="shared" si="10"/>
        <v>5</v>
      </c>
      <c r="E38" s="16">
        <f t="shared" si="10"/>
        <v>0</v>
      </c>
      <c r="F38" s="16">
        <f t="shared" si="10"/>
        <v>2</v>
      </c>
      <c r="G38" s="16">
        <f t="shared" si="10"/>
        <v>5</v>
      </c>
      <c r="H38" s="16">
        <f t="shared" si="10"/>
        <v>5</v>
      </c>
      <c r="I38" s="16">
        <f t="shared" si="10"/>
        <v>0</v>
      </c>
      <c r="J38" s="16">
        <f t="shared" si="10"/>
        <v>0</v>
      </c>
      <c r="K38" s="16">
        <f t="shared" si="10"/>
        <v>0</v>
      </c>
      <c r="L38" s="17">
        <f t="shared" si="10"/>
        <v>2</v>
      </c>
    </row>
    <row r="39" spans="1:12" s="3" customFormat="1" ht="18.75">
      <c r="A39" s="18">
        <v>1</v>
      </c>
      <c r="B39" s="46" t="s">
        <v>48</v>
      </c>
      <c r="C39" s="21">
        <f>D39+E39+F39</f>
        <v>7</v>
      </c>
      <c r="D39" s="21">
        <v>5</v>
      </c>
      <c r="E39" s="21">
        <v>0</v>
      </c>
      <c r="F39" s="21">
        <v>2</v>
      </c>
      <c r="G39" s="21">
        <f>H39+I39+J39+K39</f>
        <v>5</v>
      </c>
      <c r="H39" s="21">
        <v>5</v>
      </c>
      <c r="I39" s="21">
        <v>0</v>
      </c>
      <c r="J39" s="21">
        <v>0</v>
      </c>
      <c r="K39" s="21">
        <v>0</v>
      </c>
      <c r="L39" s="28">
        <v>2</v>
      </c>
    </row>
    <row r="40" spans="1:12" s="3" customFormat="1" ht="18.75">
      <c r="A40" s="38">
        <v>2</v>
      </c>
      <c r="B40" s="46" t="s">
        <v>49</v>
      </c>
      <c r="C40" s="39">
        <f>D40+E40+F40</f>
        <v>0</v>
      </c>
      <c r="D40" s="39">
        <v>0</v>
      </c>
      <c r="E40" s="39">
        <v>0</v>
      </c>
      <c r="F40" s="39">
        <v>0</v>
      </c>
      <c r="G40" s="39">
        <f>H40+I40+J40+K40</f>
        <v>0</v>
      </c>
      <c r="H40" s="39">
        <v>0</v>
      </c>
      <c r="I40" s="39">
        <v>0</v>
      </c>
      <c r="J40" s="39">
        <v>0</v>
      </c>
      <c r="K40" s="39">
        <v>0</v>
      </c>
      <c r="L40" s="40">
        <v>0</v>
      </c>
    </row>
    <row r="41" spans="1:12" ht="30.75" customHeight="1" thickBot="1">
      <c r="A41" s="63" t="s">
        <v>7</v>
      </c>
      <c r="B41" s="64"/>
      <c r="C41" s="48">
        <f>C38+C35+C32+C30+C28+C24+C20+C17+C15+C12+C9</f>
        <v>2997</v>
      </c>
      <c r="D41" s="48">
        <f aca="true" t="shared" si="11" ref="D41:L41">D38+D35+D32+D30+D28+D24+D20+D17+D15+D12+D9</f>
        <v>243</v>
      </c>
      <c r="E41" s="48">
        <f t="shared" si="11"/>
        <v>1531</v>
      </c>
      <c r="F41" s="48">
        <f t="shared" si="11"/>
        <v>1223</v>
      </c>
      <c r="G41" s="48">
        <f t="shared" si="11"/>
        <v>2206</v>
      </c>
      <c r="H41" s="48">
        <f t="shared" si="11"/>
        <v>806</v>
      </c>
      <c r="I41" s="48">
        <f t="shared" si="11"/>
        <v>940</v>
      </c>
      <c r="J41" s="48">
        <f t="shared" si="11"/>
        <v>183</v>
      </c>
      <c r="K41" s="48">
        <f t="shared" si="11"/>
        <v>247</v>
      </c>
      <c r="L41" s="48">
        <f t="shared" si="11"/>
        <v>791</v>
      </c>
    </row>
    <row r="42" spans="1:12" ht="30.75" customHeight="1" thickTop="1">
      <c r="A42" s="65" t="s">
        <v>67</v>
      </c>
      <c r="B42" s="66"/>
      <c r="C42" s="66"/>
      <c r="D42" s="66"/>
      <c r="E42" s="66"/>
      <c r="F42" s="66"/>
      <c r="G42" s="66"/>
      <c r="H42" s="66"/>
      <c r="I42" s="66"/>
      <c r="J42" s="66"/>
      <c r="K42" s="66"/>
      <c r="L42" s="66"/>
    </row>
    <row r="43" spans="1:14" ht="269.25" customHeight="1">
      <c r="A43" s="67"/>
      <c r="B43" s="67"/>
      <c r="C43" s="67"/>
      <c r="D43" s="67"/>
      <c r="E43" s="67"/>
      <c r="F43" s="67"/>
      <c r="G43" s="67"/>
      <c r="H43" s="67"/>
      <c r="I43" s="67"/>
      <c r="J43" s="67"/>
      <c r="K43" s="67"/>
      <c r="L43" s="67"/>
      <c r="M43" s="1" t="s">
        <v>55</v>
      </c>
      <c r="N43" s="1" t="s">
        <v>54</v>
      </c>
    </row>
    <row r="44" spans="1:12" ht="252.75" customHeight="1">
      <c r="A44" s="54" t="s">
        <v>68</v>
      </c>
      <c r="B44" s="55"/>
      <c r="C44" s="55"/>
      <c r="D44" s="55"/>
      <c r="E44" s="55"/>
      <c r="F44" s="55"/>
      <c r="G44" s="55"/>
      <c r="H44" s="55"/>
      <c r="I44" s="55"/>
      <c r="J44" s="55"/>
      <c r="K44" s="55"/>
      <c r="L44" s="55"/>
    </row>
    <row r="46" ht="0.75" customHeight="1"/>
  </sheetData>
  <sheetProtection/>
  <mergeCells count="12">
    <mergeCell ref="A1:L1"/>
    <mergeCell ref="A2:L2"/>
    <mergeCell ref="A4:L4"/>
    <mergeCell ref="A5:L5"/>
    <mergeCell ref="A44:L44"/>
    <mergeCell ref="C7:F7"/>
    <mergeCell ref="A7:A8"/>
    <mergeCell ref="B7:B8"/>
    <mergeCell ref="L7:L8"/>
    <mergeCell ref="G7:K7"/>
    <mergeCell ref="A41:B41"/>
    <mergeCell ref="A42:L43"/>
  </mergeCells>
  <printOptions/>
  <pageMargins left="0.52" right="0.2" top="0.25" bottom="0.23" header="0.35" footer="0.23"/>
  <pageSetup horizontalDpi="600" verticalDpi="600" orientation="landscape" paperSize="9" r:id="rId4"/>
  <headerFooter alignWithMargins="0">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2024-01-25T08:04:25Z</cp:lastPrinted>
  <dcterms:created xsi:type="dcterms:W3CDTF">2016-06-27T02:09:55Z</dcterms:created>
  <dcterms:modified xsi:type="dcterms:W3CDTF">2024-01-25T08:04:36Z</dcterms:modified>
  <cp:category/>
  <cp:version/>
  <cp:contentType/>
  <cp:contentStatus/>
</cp:coreProperties>
</file>