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7650" activeTab="0"/>
  </bookViews>
  <sheets>
    <sheet name="SolieuThang2" sheetId="1" r:id="rId1"/>
  </sheets>
  <definedNames/>
  <calcPr fullCalcOnLoad="1"/>
</workbook>
</file>

<file path=xl/comments1.xml><?xml version="1.0" encoding="utf-8"?>
<comments xmlns="http://schemas.openxmlformats.org/spreadsheetml/2006/main">
  <authors>
    <author>INTEL</author>
    <author>Nguyen Thanh Ha</author>
  </authors>
  <commentList>
    <comment ref="P5" authorId="0">
      <text>
        <r>
          <rPr>
            <b/>
            <sz val="9"/>
            <rFont val="Tahoma"/>
            <family val="2"/>
          </rPr>
          <t>INTEL:</t>
        </r>
        <r>
          <rPr>
            <sz val="9"/>
            <rFont val="Tahoma"/>
            <family val="2"/>
          </rPr>
          <t xml:space="preserve">
</t>
        </r>
      </text>
    </comment>
    <comment ref="B21" authorId="1">
      <text>
        <r>
          <rPr>
            <b/>
            <sz val="8"/>
            <rFont val="Tahoma"/>
            <family val="2"/>
          </rPr>
          <t>Nguyen Thanh Ha:</t>
        </r>
        <r>
          <rPr>
            <sz val="8"/>
            <rFont val="Tahoma"/>
            <family val="2"/>
          </rPr>
          <t xml:space="preserve">
</t>
        </r>
      </text>
    </comment>
    <comment ref="B23" authorId="1">
      <text>
        <r>
          <rPr>
            <b/>
            <sz val="8"/>
            <rFont val="Tahoma"/>
            <family val="2"/>
          </rPr>
          <t>Nguyen Thanh Ha:</t>
        </r>
        <r>
          <rPr>
            <sz val="8"/>
            <rFont val="Tahoma"/>
            <family val="2"/>
          </rPr>
          <t xml:space="preserve">
</t>
        </r>
      </text>
    </comment>
    <comment ref="B22"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<sst xmlns="http://schemas.openxmlformats.org/spreadsheetml/2006/main" count="70" uniqueCount="70">
  <si>
    <t>VP HĐND - UBND HUYỆN ĐẠI LỘC                                                  CỘNG HÒA XÃ HỘI CHỦ NGHĨA VIỆT NAM</t>
  </si>
  <si>
    <t xml:space="preserve">  BỘ PHẬN TN&amp;TKQ TTHC                                                                         Độc lập - Tự do - Hạnh phúc</t>
  </si>
  <si>
    <t>BẢNG KÊ CHI TIẾT LOẠI HỒ SƠ - THỦ TỤC HÀNH CHÍNH</t>
  </si>
  <si>
    <t>ĐÃ TIẾP NHẬN VÀ TRẢ KẾT QUẢ THÁNG 02 NĂM 2024 (từ ngày 25/01/2024 đến ngày 22/02/2024)</t>
  </si>
  <si>
    <t>STT</t>
  </si>
  <si>
    <t>LOẠI HỒ SƠ - THỦ TỤC HÀNH CHÍNH</t>
  </si>
  <si>
    <t>SỐ TIẾP NHẬN</t>
  </si>
  <si>
    <t>HỒ SƠ ĐÃ GiẢI QUYẾT</t>
  </si>
  <si>
    <t xml:space="preserve"> HỒ SƠ CHƯA ĐẾN HẠN</t>
  </si>
  <si>
    <t>TỔNG SỐ</t>
  </si>
  <si>
    <t>TRỰC
 TUYẾN</t>
  </si>
  <si>
    <t>TRỰC 
TIẾP</t>
  </si>
  <si>
    <t>KỲ TRƯỚC</t>
  </si>
  <si>
    <t>TỔNG
 SỐ</t>
  </si>
  <si>
    <t>TRẢ TRƯỚC HẠN</t>
  </si>
  <si>
    <t>TRẢ ĐÚNG  HẠN</t>
  </si>
  <si>
    <t xml:space="preserve">TRỄ 
HẠN </t>
  </si>
  <si>
    <t>HỒ TRẢ LẠI</t>
  </si>
  <si>
    <t>I</t>
  </si>
  <si>
    <t>TÀI CHÍNH - KẾ HOẠCH</t>
  </si>
  <si>
    <t>Thành lập và hoạt động doanh nghiệp</t>
  </si>
  <si>
    <t>Cấp  chứng nhận
 ĐKKD Hợp tác xã</t>
  </si>
  <si>
    <t>II</t>
  </si>
  <si>
    <t>KINH TẾ VÀ HẠ TẦNG</t>
  </si>
  <si>
    <t>Hoạt động xây dựng (Cấp giấy phép xây dựng và Báo cáo Kinh tế kỹ thuật)</t>
  </si>
  <si>
    <t>Lưu thông hàng hóa trong nước và Kinh doanh khí</t>
  </si>
  <si>
    <t>III</t>
  </si>
  <si>
    <t>NÔNG NGHIỆP VÀ PTNT</t>
  </si>
  <si>
    <t>Cấp Giấy chứng nhận cơ sở đủ điều kiện an toàn thực phẩm đối với cơ sở sản xuất, kinh doanh thực phẩm nông, lâm, thủy sản</t>
  </si>
  <si>
    <t>IV</t>
  </si>
  <si>
    <t>TÀI NGUYÊN VÀ MÔI TRƯỜNG</t>
  </si>
  <si>
    <t>Đất đai</t>
  </si>
  <si>
    <t>Xác nhận đăng ký Kế hoạch bảo vệ môi trường</t>
  </si>
  <si>
    <t>Trong đó: chưa
 đến hạn: 02 hs, trễ hạn 01 hs</t>
  </si>
  <si>
    <t>V</t>
  </si>
  <si>
    <t>ĐẤT ĐAI</t>
  </si>
  <si>
    <t>Trong đó: chưa đến hạn: 519 hs, trễ hạn 41 hs</t>
  </si>
  <si>
    <r>
      <t>Lĩnh vực đất đai (</t>
    </r>
    <r>
      <rPr>
        <b/>
        <i/>
        <sz val="13"/>
        <rFont val="Times New Roman"/>
        <family val="1"/>
      </rPr>
      <t>Hồ sơ tiếp
nhận trên hệ thống Phần mềm 1 cửa điện tử)</t>
    </r>
  </si>
  <si>
    <t>Trong đó: chưa
 đến hạn: 203 hs, trễ hạn 09 hs</t>
  </si>
  <si>
    <r>
      <t>Lĩnh vực đất đai (</t>
    </r>
    <r>
      <rPr>
        <b/>
        <i/>
        <sz val="13"/>
        <rFont val="Times New Roman"/>
        <family val="1"/>
      </rPr>
      <t>Hồ sơ tiếp
nhận ngoài hệ thống Phần mềm 1 cửa điện tử)</t>
    </r>
  </si>
  <si>
    <t>Lĩnh vực giao dịch bảo đảm</t>
  </si>
  <si>
    <t>VI</t>
  </si>
  <si>
    <t>VĂN HÓA - THÔNG TIN</t>
  </si>
  <si>
    <t>Cấp phép kinh doanh Karaoke</t>
  </si>
  <si>
    <t>Hỗ trợ chi phí mai táng cho đối tượng bảo trợ xã hội được trợ giúp xã hội thường xuyên tại cộng đồng</t>
  </si>
  <si>
    <t>Cấp chứng nhận đủ điều kiện hoạt động điểm cung cấp dịch vụ trò chơi điện tử công cộng</t>
  </si>
  <si>
    <t>VII</t>
  </si>
  <si>
    <t>GIÁO DỤC VÀ ĐÀO TẠO</t>
  </si>
  <si>
    <t>Chuyển trường đối với 
học sinh THCS</t>
  </si>
  <si>
    <t>VIII</t>
  </si>
  <si>
    <t>Y TẾ</t>
  </si>
  <si>
    <t>Cấp Giấy chứng nhận về ATTP</t>
  </si>
  <si>
    <t>IX</t>
  </si>
  <si>
    <t>LAO ĐỘNG - TB &amp; XH
(giải quyết hs liên thông)</t>
  </si>
  <si>
    <t>Bảo trợ xã hội</t>
  </si>
  <si>
    <t>Người có công</t>
  </si>
  <si>
    <t>X</t>
  </si>
  <si>
    <t>TƯ PHÁP</t>
  </si>
  <si>
    <t xml:space="preserve">Chứng thực </t>
  </si>
  <si>
    <t>Hộ tịch</t>
  </si>
  <si>
    <t>XII</t>
  </si>
  <si>
    <t>NỘI VỤ</t>
  </si>
  <si>
    <t>Thi đua - Khen thưởng</t>
  </si>
  <si>
    <t>Tôn giáo Chính phủ</t>
  </si>
  <si>
    <t>CỘNG</t>
  </si>
  <si>
    <r>
      <t xml:space="preserve"> * </t>
    </r>
    <r>
      <rPr>
        <b/>
        <sz val="14"/>
        <rFont val="Times New Roman"/>
        <family val="1"/>
      </rPr>
      <t>Tổng hồ sơ</t>
    </r>
    <r>
      <rPr>
        <sz val="14"/>
        <rFont val="Times New Roman"/>
        <family val="1"/>
      </rPr>
      <t xml:space="preserve"> </t>
    </r>
    <r>
      <rPr>
        <b/>
        <sz val="14"/>
        <rFont val="Times New Roman"/>
        <family val="1"/>
      </rPr>
      <t>tháng 02 năm 2024</t>
    </r>
    <r>
      <rPr>
        <sz val="14"/>
        <rFont val="Times New Roman"/>
        <family val="1"/>
      </rPr>
      <t xml:space="preserve">: </t>
    </r>
    <r>
      <rPr>
        <b/>
        <sz val="14"/>
        <rFont val="Times New Roman"/>
        <family val="1"/>
      </rPr>
      <t>1.573</t>
    </r>
    <r>
      <rPr>
        <sz val="14"/>
        <rFont val="Times New Roman"/>
        <family val="1"/>
      </rPr>
      <t xml:space="preserve"> hồ sơ (nhận trực tuyến: </t>
    </r>
    <r>
      <rPr>
        <b/>
        <sz val="14"/>
        <rFont val="Times New Roman"/>
        <family val="1"/>
      </rPr>
      <t>165</t>
    </r>
    <r>
      <rPr>
        <sz val="14"/>
        <rFont val="Times New Roman"/>
        <family val="1"/>
      </rPr>
      <t xml:space="preserve"> hồ sơ, nhận trực tiếp: </t>
    </r>
    <r>
      <rPr>
        <b/>
        <sz val="14"/>
        <rFont val="Times New Roman"/>
        <family val="1"/>
      </rPr>
      <t xml:space="preserve">699 </t>
    </r>
    <r>
      <rPr>
        <sz val="14"/>
        <rFont val="Times New Roman"/>
        <family val="1"/>
      </rPr>
      <t xml:space="preserve">hồ sơ, kỳ trước: </t>
    </r>
    <r>
      <rPr>
        <b/>
        <sz val="14"/>
        <rFont val="Times New Roman"/>
        <family val="1"/>
      </rPr>
      <t xml:space="preserve">709 </t>
    </r>
    <r>
      <rPr>
        <sz val="14"/>
        <rFont val="Times New Roman"/>
        <family val="1"/>
      </rPr>
      <t xml:space="preserve">hồ sơ), trong đó:
</t>
    </r>
    <r>
      <rPr>
        <b/>
        <sz val="14"/>
        <rFont val="Times New Roman"/>
        <family val="1"/>
      </rPr>
      <t>1/ Hồ sơ thuộc thẩm quyền giải quyết của UBND cấp huyện là:</t>
    </r>
    <r>
      <rPr>
        <sz val="14"/>
        <rFont val="Times New Roman"/>
        <family val="1"/>
      </rPr>
      <t xml:space="preserve"> </t>
    </r>
    <r>
      <rPr>
        <b/>
        <sz val="14"/>
        <rFont val="Times New Roman"/>
        <family val="1"/>
      </rPr>
      <t xml:space="preserve">214 </t>
    </r>
    <r>
      <rPr>
        <sz val="14"/>
        <rFont val="Times New Roman"/>
        <family val="1"/>
      </rPr>
      <t xml:space="preserve">hồ sơ (trong đó nhận trực tuyến: </t>
    </r>
    <r>
      <rPr>
        <b/>
        <sz val="14"/>
        <rFont val="Times New Roman"/>
        <family val="1"/>
      </rPr>
      <t>56</t>
    </r>
    <r>
      <rPr>
        <sz val="14"/>
        <rFont val="Times New Roman"/>
        <family val="1"/>
      </rPr>
      <t xml:space="preserve"> hồ sơ, nhận trực tiếp: </t>
    </r>
    <r>
      <rPr>
        <b/>
        <sz val="14"/>
        <rFont val="Times New Roman"/>
        <family val="1"/>
      </rPr>
      <t>57</t>
    </r>
    <r>
      <rPr>
        <sz val="14"/>
        <rFont val="Times New Roman"/>
        <family val="1"/>
      </rPr>
      <t xml:space="preserve"> hồ sơ, kỳ trước:101 hồ sơ):
             - Đã trả kết quả: </t>
    </r>
    <r>
      <rPr>
        <b/>
        <sz val="14"/>
        <rFont val="Times New Roman"/>
        <family val="1"/>
      </rPr>
      <t>88</t>
    </r>
    <r>
      <rPr>
        <sz val="14"/>
        <rFont val="Times New Roman"/>
        <family val="1"/>
      </rPr>
      <t xml:space="preserve"> hồ sơ (trong đó: trả trước hẹn: </t>
    </r>
    <r>
      <rPr>
        <b/>
        <sz val="14"/>
        <rFont val="Times New Roman"/>
        <family val="1"/>
      </rPr>
      <t>86</t>
    </r>
    <r>
      <rPr>
        <sz val="14"/>
        <rFont val="Times New Roman"/>
        <family val="1"/>
      </rPr>
      <t xml:space="preserve"> hồ sơ, trả đúng hẹn: </t>
    </r>
    <r>
      <rPr>
        <b/>
        <sz val="14"/>
        <rFont val="Times New Roman"/>
        <family val="1"/>
      </rPr>
      <t>0</t>
    </r>
    <r>
      <rPr>
        <sz val="14"/>
        <rFont val="Times New Roman"/>
        <family val="1"/>
      </rPr>
      <t xml:space="preserve"> hồ sơ, trễ hẹn: </t>
    </r>
    <r>
      <rPr>
        <b/>
        <sz val="14"/>
        <rFont val="Times New Roman"/>
        <family val="1"/>
      </rPr>
      <t>02</t>
    </r>
    <r>
      <rPr>
        <sz val="14"/>
        <rFont val="Times New Roman"/>
        <family val="1"/>
      </rPr>
      <t xml:space="preserve"> hồ sơ).
             - Hồ sơ chưa đến hẹn: </t>
    </r>
    <r>
      <rPr>
        <b/>
        <sz val="14"/>
        <rFont val="Times New Roman"/>
        <family val="1"/>
      </rPr>
      <t>126</t>
    </r>
    <r>
      <rPr>
        <sz val="14"/>
        <rFont val="Times New Roman"/>
        <family val="1"/>
      </rPr>
      <t xml:space="preserve"> hồ sơ 
            - Hồ sơ trễ hẹn tháng 01, trong đó:
               + </t>
    </r>
    <r>
      <rPr>
        <b/>
        <sz val="14"/>
        <rFont val="Times New Roman"/>
        <family val="1"/>
      </rPr>
      <t xml:space="preserve"> 02</t>
    </r>
    <r>
      <rPr>
        <sz val="14"/>
        <rFont val="Times New Roman"/>
        <family val="1"/>
      </rPr>
      <t xml:space="preserve"> hồ sơ đã trả nhưng trễ hạn: do công chức chuyên môn kích chậm trên hệ thống chậm dẫn đến trễ hẹn trên hệ thống, thực tế hồ sơ đã trả đúng hạn cho công dân.
</t>
    </r>
  </si>
  <si>
    <t>,</t>
  </si>
  <si>
    <t xml:space="preserve">   </t>
  </si>
  <si>
    <r>
      <t xml:space="preserve">2/ Hồ sơ giải quyết liên thông: lĩnh vực Lao động - Thương binh và Xã hội: là 293 hồ sơ: </t>
    </r>
    <r>
      <rPr>
        <sz val="14"/>
        <rFont val="Times New Roman"/>
        <family val="1"/>
      </rPr>
      <t xml:space="preserve">
           - Đã trả kết quả: </t>
    </r>
    <r>
      <rPr>
        <b/>
        <sz val="14"/>
        <rFont val="Times New Roman"/>
        <family val="1"/>
      </rPr>
      <t>209</t>
    </r>
    <r>
      <rPr>
        <sz val="14"/>
        <rFont val="Times New Roman"/>
        <family val="1"/>
      </rPr>
      <t xml:space="preserve"> hồ sơ (trong đó: trả đúng hẹn: </t>
    </r>
    <r>
      <rPr>
        <b/>
        <sz val="14"/>
        <rFont val="Times New Roman"/>
        <family val="1"/>
      </rPr>
      <t>207</t>
    </r>
    <r>
      <rPr>
        <sz val="14"/>
        <rFont val="Times New Roman"/>
        <family val="1"/>
      </rPr>
      <t xml:space="preserve"> hồ sơ, trễ hẹn: 02 hồ sơ).
           - Hồ sơ chưa đến hẹn: </t>
    </r>
    <r>
      <rPr>
        <b/>
        <sz val="14"/>
        <rFont val="Times New Roman"/>
        <family val="1"/>
      </rPr>
      <t xml:space="preserve">84 </t>
    </r>
    <r>
      <rPr>
        <sz val="14"/>
        <rFont val="Times New Roman"/>
        <family val="1"/>
      </rPr>
      <t xml:space="preserve">hồ sơ.
</t>
    </r>
    <r>
      <rPr>
        <b/>
        <sz val="14"/>
        <rFont val="Times New Roman"/>
        <family val="1"/>
      </rPr>
      <t>3/ Hồ sơ giải quyết thuộc thẩm quyền của Chi nhánh Văn phòng đăng ký đất đai Đại Lộc: 1.066 hồ sơ</t>
    </r>
    <r>
      <rPr>
        <sz val="14"/>
        <rFont val="Times New Roman"/>
        <family val="1"/>
      </rPr>
      <t xml:space="preserve"> (trong đó, nhận trực tuyến: 0 hồ sơ, nhận trực tiếp: </t>
    </r>
    <r>
      <rPr>
        <b/>
        <sz val="14"/>
        <rFont val="Times New Roman"/>
        <family val="1"/>
      </rPr>
      <t>574</t>
    </r>
    <r>
      <rPr>
        <sz val="14"/>
        <rFont val="Times New Roman"/>
        <family val="1"/>
      </rPr>
      <t xml:space="preserve"> hồ sơ, kỳ trước: </t>
    </r>
    <r>
      <rPr>
        <b/>
        <sz val="14"/>
        <rFont val="Times New Roman"/>
        <family val="1"/>
      </rPr>
      <t>492</t>
    </r>
    <r>
      <rPr>
        <sz val="14"/>
        <rFont val="Times New Roman"/>
        <family val="1"/>
      </rPr>
      <t xml:space="preserve"> hồ sơ):
            - Đã trả kết quả: </t>
    </r>
    <r>
      <rPr>
        <b/>
        <sz val="14"/>
        <rFont val="Times New Roman"/>
        <family val="1"/>
      </rPr>
      <t xml:space="preserve">807 </t>
    </r>
    <r>
      <rPr>
        <sz val="14"/>
        <rFont val="Times New Roman"/>
        <family val="1"/>
      </rPr>
      <t xml:space="preserve">hồ sơ (trong đó: trả trước hẹn: </t>
    </r>
    <r>
      <rPr>
        <b/>
        <sz val="14"/>
        <rFont val="Times New Roman"/>
        <family val="1"/>
      </rPr>
      <t>214</t>
    </r>
    <r>
      <rPr>
        <sz val="14"/>
        <rFont val="Times New Roman"/>
        <family val="1"/>
      </rPr>
      <t xml:space="preserve"> hồ sơ, trả đúng hẹn: </t>
    </r>
    <r>
      <rPr>
        <b/>
        <sz val="14"/>
        <rFont val="Times New Roman"/>
        <family val="1"/>
      </rPr>
      <t>4414</t>
    </r>
    <r>
      <rPr>
        <sz val="14"/>
        <rFont val="Times New Roman"/>
        <family val="1"/>
      </rPr>
      <t xml:space="preserve"> hồ sơ, trễ hẹn: 72</t>
    </r>
    <r>
      <rPr>
        <b/>
        <sz val="14"/>
        <rFont val="Times New Roman"/>
        <family val="1"/>
      </rPr>
      <t xml:space="preserve"> </t>
    </r>
    <r>
      <rPr>
        <sz val="14"/>
        <rFont val="Times New Roman"/>
        <family val="1"/>
      </rPr>
      <t xml:space="preserve">hồ sơ, hồ sơ trả lại: </t>
    </r>
    <r>
      <rPr>
        <b/>
        <sz val="14"/>
        <rFont val="Times New Roman"/>
        <family val="1"/>
      </rPr>
      <t>60</t>
    </r>
    <r>
      <rPr>
        <sz val="14"/>
        <rFont val="Times New Roman"/>
        <family val="1"/>
      </rPr>
      <t xml:space="preserve"> hồ sơ ).
             - Hồ sơ chưa đến hẹn: </t>
    </r>
    <r>
      <rPr>
        <b/>
        <sz val="14"/>
        <rFont val="Times New Roman"/>
        <family val="1"/>
      </rPr>
      <t>306</t>
    </r>
    <r>
      <rPr>
        <sz val="14"/>
        <rFont val="Times New Roman"/>
        <family val="1"/>
      </rPr>
      <t xml:space="preserve"> hồ sơ 
            - Hồ sơ trễ hẹn tháng 02: </t>
    </r>
    <r>
      <rPr>
        <b/>
        <sz val="14"/>
        <rFont val="Times New Roman"/>
        <family val="1"/>
      </rPr>
      <t xml:space="preserve">72 hồ sơ, </t>
    </r>
    <r>
      <rPr>
        <sz val="14"/>
        <rFont val="Times New Roman"/>
        <family val="1"/>
      </rPr>
      <t xml:space="preserve">trong đó: 
               +  </t>
    </r>
    <r>
      <rPr>
        <b/>
        <sz val="14"/>
        <rFont val="Times New Roman"/>
        <family val="1"/>
      </rPr>
      <t>14</t>
    </r>
    <r>
      <rPr>
        <sz val="14"/>
        <rFont val="Times New Roman"/>
        <family val="1"/>
      </rPr>
      <t xml:space="preserve"> hồ sơ đã trả nhưng trễ hạn: tại chi nhánh  hệ thống kết nối chậm, kích chuyển hồ sơ đến đơn vị khác trên hệ thống thường bị treo máy phải kích chuyển nhiều lần, chờ công dân bổ sung hồ sơ để kích chuyển thông tin thực hiện nghĩa vụ tài chính; do công dân chưa có sơ đồ thửa đất phải được đưa tọa độ thửa đất lên không gian trên hệ thống Ilis thì mới thực hiện cấp giấy chứng nhận QSD đất
do số lượng hồ sơ giải quyết quá lớn nên công chức chuyên môn kích chậm dẫn đến trễ hạn trên hệ thống, trên thực tế đã trả trước hạn và đúng hạn cho công dân.
               + </t>
    </r>
    <r>
      <rPr>
        <b/>
        <sz val="14"/>
        <rFont val="Times New Roman"/>
        <family val="1"/>
      </rPr>
      <t xml:space="preserve">03 </t>
    </r>
    <r>
      <rPr>
        <sz val="14"/>
        <rFont val="Times New Roman"/>
        <family val="1"/>
      </rPr>
      <t xml:space="preserve">hồ sơ: do lỗi phần mềm. 
               + </t>
    </r>
    <r>
      <rPr>
        <b/>
        <sz val="14"/>
        <rFont val="Times New Roman"/>
        <family val="1"/>
      </rPr>
      <t>55</t>
    </r>
    <r>
      <rPr>
        <sz val="14"/>
        <rFont val="Times New Roman"/>
        <family val="1"/>
      </rPr>
      <t xml:space="preserve"> hồ sơ đang giải quyết nhưng trễ hạn: Không có sự phối hợp, đôn đốc và tìm hiểu nguyên nhân giữa Chi nhánh Văn phòng Đăng ký đất đai Đại Lộc và Chi cục Thuế Đại Lộc. Đến nay, nguyên nhân trễhạn thì không đưa được chính xác do cơ quan nào.</t>
    </r>
  </si>
  <si>
    <t>ẠN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</si>
</sst>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_);_(* \(#,##0\);_(* &quot;-&quot;??_);_(@_)"/>
  </numFmts>
  <fonts count="54">
    <font>
      <sz val="10"/>
      <name val="Arial"/>
      <family val="2"/>
    </font>
    <font>
      <sz val="11"/>
      <name val="Calibri"/>
      <family val="2"/>
    </font>
    <font>
      <b/>
      <sz val="10"/>
      <name val="Times New Roman"/>
      <family val="1"/>
    </font>
    <font>
      <b/>
      <sz val="14"/>
      <name val="Times New Roman"/>
      <family val="1"/>
    </font>
    <font>
      <sz val="13"/>
      <name val="Times New Roman"/>
      <family val="1"/>
    </font>
    <font>
      <sz val="14"/>
      <name val="Times New Roman"/>
      <family val="1"/>
    </font>
    <font>
      <b/>
      <sz val="13"/>
      <name val="Times New Roman"/>
      <family val="1"/>
    </font>
    <font>
      <sz val="14"/>
      <color indexed="8"/>
      <name val="Times New Roman"/>
      <family val="1"/>
    </font>
    <font>
      <sz val="10"/>
      <name val="Times New Roman"/>
      <family val="1"/>
    </font>
    <font>
      <sz val="8"/>
      <name val="Times New Roman"/>
      <family val="1"/>
    </font>
    <font>
      <b/>
      <i/>
      <sz val="13"/>
      <name val="Times New Roman"/>
      <family val="1"/>
    </font>
    <font>
      <b/>
      <sz val="9"/>
      <name val="Tahoma"/>
      <family val="2"/>
    </font>
    <font>
      <sz val="9"/>
      <name val="Tahoma"/>
      <family val="2"/>
    </font>
    <font>
      <b/>
      <sz val="8"/>
      <name val="Tahoma"/>
      <family val="2"/>
    </font>
    <font>
      <sz val="8"/>
      <name val="Tahoma"/>
      <family val="2"/>
    </font>
    <font>
      <u val="single"/>
      <sz val="10"/>
      <color indexed="12"/>
      <name val="Arial"/>
      <family val="2"/>
    </font>
    <font>
      <u val="single"/>
      <sz val="10"/>
      <color indexed="20"/>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color indexed="63"/>
      </bottom>
    </border>
    <border>
      <left style="double"/>
      <right style="thin"/>
      <top style="thin"/>
      <bottom style="dotted"/>
    </border>
    <border>
      <left style="thin"/>
      <right style="thin"/>
      <top style="thin"/>
      <bottom style="dotted"/>
    </border>
    <border>
      <left style="double"/>
      <right style="thin"/>
      <top style="dotted"/>
      <bottom style="dotted"/>
    </border>
    <border>
      <left style="thin"/>
      <right style="thin"/>
      <top style="dotted"/>
      <bottom style="dotted"/>
    </border>
    <border>
      <left>
        <color indexed="63"/>
      </left>
      <right>
        <color indexed="63"/>
      </right>
      <top style="dotted"/>
      <bottom style="dotted"/>
    </border>
    <border>
      <left style="thin"/>
      <right style="thin"/>
      <top style="thin"/>
      <bottom style="thin"/>
    </border>
    <border>
      <left style="double"/>
      <right style="thin"/>
      <top style="dotted"/>
      <bottom>
        <color indexed="63"/>
      </bottom>
    </border>
    <border>
      <left style="thin"/>
      <right style="thin"/>
      <top style="thin"/>
      <bottom style="double"/>
    </border>
    <border>
      <left style="thin"/>
      <right style="double"/>
      <top style="thin"/>
      <bottom style="dotted"/>
    </border>
    <border>
      <left style="thin"/>
      <right style="double"/>
      <top style="dotted"/>
      <bottom style="dotted"/>
    </border>
    <border>
      <left style="thin"/>
      <right style="double"/>
      <top style="dotted"/>
      <bottom>
        <color indexed="63"/>
      </bottom>
    </border>
    <border>
      <left style="thin"/>
      <right style="thin"/>
      <top style="hair"/>
      <bottom style="hair"/>
    </border>
    <border>
      <left style="double"/>
      <right style="thin"/>
      <top style="thin"/>
      <bottom style="double"/>
    </border>
    <border>
      <left style="double"/>
      <right style="thin"/>
      <top style="double"/>
      <bottom style="dotted"/>
    </border>
    <border>
      <left style="thin"/>
      <right style="thin"/>
      <top style="double"/>
      <bottom style="dotted"/>
    </border>
    <border>
      <left style="thin"/>
      <right style="double"/>
      <top style="double"/>
      <bottom style="dotted"/>
    </border>
    <border>
      <left>
        <color indexed="63"/>
      </left>
      <right>
        <color indexed="63"/>
      </right>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xf>
    <xf numFmtId="0" fontId="3" fillId="0" borderId="0" xfId="0" applyFont="1" applyAlignment="1">
      <alignment horizontal="left" vertical="justify"/>
    </xf>
    <xf numFmtId="0" fontId="2"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6"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5" fillId="0" borderId="13" xfId="0" applyFont="1" applyBorder="1" applyAlignment="1">
      <alignment horizontal="center" vertical="center"/>
    </xf>
    <xf numFmtId="0" fontId="4" fillId="0" borderId="10" xfId="0" applyFont="1" applyBorder="1" applyAlignment="1">
      <alignment horizontal="left" vertical="center" wrapText="1"/>
    </xf>
    <xf numFmtId="0" fontId="5" fillId="0" borderId="14" xfId="0" applyFont="1" applyBorder="1" applyAlignment="1">
      <alignment horizontal="left" vertical="center" wrapText="1"/>
    </xf>
    <xf numFmtId="0" fontId="6" fillId="0" borderId="13" xfId="0" applyFont="1" applyBorder="1" applyAlignment="1">
      <alignment horizontal="center" vertical="center"/>
    </xf>
    <xf numFmtId="168" fontId="3" fillId="0" borderId="15" xfId="42" applyNumberFormat="1" applyFont="1" applyBorder="1" applyAlignment="1">
      <alignment horizontal="center" vertical="center"/>
    </xf>
    <xf numFmtId="0" fontId="4" fillId="0" borderId="14" xfId="0" applyFont="1" applyBorder="1" applyAlignment="1">
      <alignment horizontal="center" vertical="center" wrapText="1"/>
    </xf>
    <xf numFmtId="0" fontId="5" fillId="0" borderId="14" xfId="0" applyFont="1" applyBorder="1" applyAlignment="1">
      <alignment wrapText="1"/>
    </xf>
    <xf numFmtId="0" fontId="3" fillId="0" borderId="14" xfId="0" applyFont="1" applyBorder="1" applyAlignment="1">
      <alignment horizontal="center" wrapText="1"/>
    </xf>
    <xf numFmtId="0" fontId="5" fillId="0" borderId="14" xfId="0" applyFont="1" applyBorder="1" applyAlignment="1">
      <alignment horizontal="center" wrapText="1"/>
    </xf>
    <xf numFmtId="0" fontId="3"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3" fillId="0" borderId="14" xfId="0" applyFont="1" applyBorder="1" applyAlignment="1">
      <alignment vertical="center" wrapText="1"/>
    </xf>
    <xf numFmtId="0" fontId="7" fillId="0" borderId="14" xfId="0" applyFont="1" applyBorder="1" applyAlignment="1">
      <alignment horizontal="justify" vertical="center" wrapText="1"/>
    </xf>
    <xf numFmtId="0" fontId="6" fillId="0" borderId="14" xfId="0" applyFont="1" applyBorder="1" applyAlignment="1">
      <alignment horizontal="center" vertical="center" wrapText="1"/>
    </xf>
    <xf numFmtId="0" fontId="4" fillId="0" borderId="14" xfId="0" applyFont="1" applyBorder="1" applyAlignment="1">
      <alignment wrapText="1"/>
    </xf>
    <xf numFmtId="1" fontId="4" fillId="0" borderId="16" xfId="0" applyNumberFormat="1" applyFont="1" applyBorder="1" applyAlignment="1">
      <alignment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168" fontId="3" fillId="0" borderId="18" xfId="42" applyNumberFormat="1" applyFont="1" applyBorder="1" applyAlignment="1">
      <alignment horizontal="center" vertical="center"/>
    </xf>
    <xf numFmtId="0" fontId="5"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wrapText="1"/>
    </xf>
    <xf numFmtId="0" fontId="9" fillId="0" borderId="0" xfId="0" applyFont="1" applyAlignment="1">
      <alignment horizontal="left" vertical="center" wrapText="1"/>
    </xf>
    <xf numFmtId="0" fontId="4" fillId="0" borderId="20" xfId="0" applyFont="1" applyBorder="1" applyAlignment="1">
      <alignment horizontal="center" vertical="center"/>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27" xfId="0" applyFont="1" applyBorder="1" applyAlignment="1">
      <alignment horizontal="justify" vertical="justify" wrapText="1"/>
    </xf>
    <xf numFmtId="0" fontId="0" fillId="0" borderId="27" xfId="0" applyFont="1" applyBorder="1" applyAlignment="1">
      <alignment/>
    </xf>
    <xf numFmtId="0" fontId="0" fillId="0" borderId="0" xfId="0" applyFont="1" applyAlignment="1">
      <alignment/>
    </xf>
    <xf numFmtId="0" fontId="4"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2" fillId="0" borderId="25"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1</xdr:col>
      <xdr:colOff>1371600</xdr:colOff>
      <xdr:row>2</xdr:row>
      <xdr:rowOff>9525</xdr:rowOff>
    </xdr:to>
    <xdr:sp>
      <xdr:nvSpPr>
        <xdr:cNvPr id="1" name="Line 6"/>
        <xdr:cNvSpPr>
          <a:spLocks/>
        </xdr:cNvSpPr>
      </xdr:nvSpPr>
      <xdr:spPr>
        <a:xfrm>
          <a:off x="36195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xdr:row>
      <xdr:rowOff>9525</xdr:rowOff>
    </xdr:from>
    <xdr:to>
      <xdr:col>7</xdr:col>
      <xdr:colOff>561975</xdr:colOff>
      <xdr:row>2</xdr:row>
      <xdr:rowOff>9525</xdr:rowOff>
    </xdr:to>
    <xdr:sp>
      <xdr:nvSpPr>
        <xdr:cNvPr id="2" name="Line 6"/>
        <xdr:cNvSpPr>
          <a:spLocks/>
        </xdr:cNvSpPr>
      </xdr:nvSpPr>
      <xdr:spPr>
        <a:xfrm>
          <a:off x="4705350" y="4953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70" zoomScaleNormal="70" workbookViewId="0" topLeftCell="A1">
      <pane ySplit="8" topLeftCell="A44" activePane="bottomLeft" state="frozen"/>
      <selection pane="topLeft" activeCell="A1" sqref="A1"/>
      <selection pane="bottomLeft" activeCell="I50" sqref="I50"/>
    </sheetView>
  </sheetViews>
  <sheetFormatPr defaultColWidth="9.140625" defaultRowHeight="12.75"/>
  <cols>
    <col min="1" max="1" width="5.140625" style="7" customWidth="1"/>
    <col min="2" max="2" width="30.421875" style="8" customWidth="1"/>
    <col min="3" max="12" width="9.421875" style="8" customWidth="1"/>
    <col min="13" max="13" width="13.7109375" style="8" customWidth="1"/>
    <col min="14" max="16384" width="9.140625" style="8" customWidth="1"/>
  </cols>
  <sheetData>
    <row r="1" spans="1:12" ht="18.75">
      <c r="A1" s="67" t="s">
        <v>0</v>
      </c>
      <c r="B1" s="67"/>
      <c r="C1" s="67"/>
      <c r="D1" s="67"/>
      <c r="E1" s="67"/>
      <c r="F1" s="67"/>
      <c r="G1" s="67"/>
      <c r="H1" s="67"/>
      <c r="I1" s="67"/>
      <c r="J1" s="67"/>
      <c r="K1" s="67"/>
      <c r="L1" s="67"/>
    </row>
    <row r="2" spans="1:19" ht="19.5" customHeight="1">
      <c r="A2" s="68" t="s">
        <v>1</v>
      </c>
      <c r="B2" s="68"/>
      <c r="C2" s="68"/>
      <c r="D2" s="68"/>
      <c r="E2" s="68"/>
      <c r="F2" s="68"/>
      <c r="G2" s="68"/>
      <c r="H2" s="68"/>
      <c r="I2" s="68"/>
      <c r="J2" s="68"/>
      <c r="K2" s="68"/>
      <c r="L2" s="68"/>
      <c r="S2" s="8">
        <f>S3+S4+S5</f>
        <v>3017</v>
      </c>
    </row>
    <row r="3" spans="1:19" ht="24.75" customHeight="1">
      <c r="A3" s="9"/>
      <c r="B3" s="9"/>
      <c r="C3" s="9"/>
      <c r="D3" s="9"/>
      <c r="E3" s="9"/>
      <c r="F3" s="9"/>
      <c r="G3" s="9"/>
      <c r="H3" s="9"/>
      <c r="I3" s="9"/>
      <c r="J3" s="9"/>
      <c r="K3" s="9"/>
      <c r="L3" s="9"/>
      <c r="S3" s="8">
        <v>235</v>
      </c>
    </row>
    <row r="4" spans="1:19" ht="18.75">
      <c r="A4" s="69" t="s">
        <v>2</v>
      </c>
      <c r="B4" s="69"/>
      <c r="C4" s="69"/>
      <c r="D4" s="69"/>
      <c r="E4" s="69"/>
      <c r="F4" s="69"/>
      <c r="G4" s="69"/>
      <c r="H4" s="69"/>
      <c r="I4" s="69"/>
      <c r="J4" s="69"/>
      <c r="K4" s="69"/>
      <c r="L4" s="69"/>
      <c r="S4" s="8">
        <v>553</v>
      </c>
    </row>
    <row r="5" spans="1:19" ht="18.75">
      <c r="A5" s="69" t="s">
        <v>3</v>
      </c>
      <c r="B5" s="69"/>
      <c r="C5" s="69"/>
      <c r="D5" s="69"/>
      <c r="E5" s="69"/>
      <c r="F5" s="69"/>
      <c r="G5" s="69"/>
      <c r="H5" s="69"/>
      <c r="I5" s="69"/>
      <c r="J5" s="69"/>
      <c r="K5" s="69"/>
      <c r="L5" s="69"/>
      <c r="O5" s="42"/>
      <c r="P5" s="42"/>
      <c r="Q5" s="42"/>
      <c r="R5" s="42"/>
      <c r="S5" s="8">
        <v>2229</v>
      </c>
    </row>
    <row r="6" spans="2:18" ht="7.5" customHeight="1">
      <c r="B6" s="6"/>
      <c r="C6" s="6"/>
      <c r="D6" s="6"/>
      <c r="E6" s="6"/>
      <c r="F6" s="6"/>
      <c r="G6" s="6"/>
      <c r="H6" s="6"/>
      <c r="I6" s="6"/>
      <c r="J6" s="6"/>
      <c r="K6" s="6"/>
      <c r="L6" s="6"/>
      <c r="O6" s="42"/>
      <c r="P6" s="42"/>
      <c r="Q6" s="42"/>
      <c r="R6" s="42"/>
    </row>
    <row r="7" spans="1:18" s="1" customFormat="1" ht="21" customHeight="1">
      <c r="A7" s="58" t="s">
        <v>4</v>
      </c>
      <c r="B7" s="60" t="s">
        <v>5</v>
      </c>
      <c r="C7" s="70" t="s">
        <v>6</v>
      </c>
      <c r="D7" s="70"/>
      <c r="E7" s="70"/>
      <c r="F7" s="70"/>
      <c r="G7" s="60" t="s">
        <v>7</v>
      </c>
      <c r="H7" s="60"/>
      <c r="I7" s="60"/>
      <c r="J7" s="60"/>
      <c r="K7" s="60"/>
      <c r="L7" s="62" t="s">
        <v>8</v>
      </c>
      <c r="O7" s="43"/>
      <c r="P7" s="43"/>
      <c r="Q7" s="43"/>
      <c r="R7" s="43"/>
    </row>
    <row r="8" spans="1:18" s="1" customFormat="1" ht="47.25" customHeight="1">
      <c r="A8" s="59"/>
      <c r="B8" s="61"/>
      <c r="C8" s="10" t="s">
        <v>9</v>
      </c>
      <c r="D8" s="10" t="s">
        <v>10</v>
      </c>
      <c r="E8" s="10" t="s">
        <v>11</v>
      </c>
      <c r="F8" s="10" t="s">
        <v>12</v>
      </c>
      <c r="G8" s="10" t="s">
        <v>13</v>
      </c>
      <c r="H8" s="10" t="s">
        <v>14</v>
      </c>
      <c r="I8" s="10" t="s">
        <v>15</v>
      </c>
      <c r="J8" s="10" t="s">
        <v>16</v>
      </c>
      <c r="K8" s="10" t="s">
        <v>17</v>
      </c>
      <c r="L8" s="63"/>
      <c r="O8" s="43"/>
      <c r="P8" s="44"/>
      <c r="Q8" s="44"/>
      <c r="R8" s="43"/>
    </row>
    <row r="9" spans="1:18" ht="25.5" customHeight="1">
      <c r="A9" s="11" t="s">
        <v>18</v>
      </c>
      <c r="B9" s="12" t="s">
        <v>19</v>
      </c>
      <c r="C9" s="13">
        <f>D9+E9+F9</f>
        <v>45</v>
      </c>
      <c r="D9" s="13">
        <f aca="true" t="shared" si="0" ref="D9:L9">D10+D11</f>
        <v>37</v>
      </c>
      <c r="E9" s="13">
        <f t="shared" si="0"/>
        <v>0</v>
      </c>
      <c r="F9" s="13">
        <f t="shared" si="0"/>
        <v>8</v>
      </c>
      <c r="G9" s="13">
        <f t="shared" si="0"/>
        <v>38</v>
      </c>
      <c r="H9" s="13">
        <f t="shared" si="0"/>
        <v>38</v>
      </c>
      <c r="I9" s="13">
        <f t="shared" si="0"/>
        <v>0</v>
      </c>
      <c r="J9" s="13">
        <f t="shared" si="0"/>
        <v>0</v>
      </c>
      <c r="K9" s="13">
        <f t="shared" si="0"/>
        <v>0</v>
      </c>
      <c r="L9" s="45">
        <f t="shared" si="0"/>
        <v>7</v>
      </c>
      <c r="O9" s="42"/>
      <c r="P9" s="42"/>
      <c r="Q9" s="42"/>
      <c r="R9" s="42"/>
    </row>
    <row r="10" spans="1:12" ht="35.25" customHeight="1">
      <c r="A10" s="14">
        <v>1</v>
      </c>
      <c r="B10" s="15" t="s">
        <v>20</v>
      </c>
      <c r="C10" s="13">
        <f>D10+E10+F10</f>
        <v>45</v>
      </c>
      <c r="D10" s="16">
        <v>37</v>
      </c>
      <c r="E10" s="16">
        <v>0</v>
      </c>
      <c r="F10" s="17">
        <v>8</v>
      </c>
      <c r="G10" s="18">
        <f>H10+I10+J10+K10</f>
        <v>38</v>
      </c>
      <c r="H10" s="17">
        <v>38</v>
      </c>
      <c r="I10" s="17">
        <v>0</v>
      </c>
      <c r="J10" s="17">
        <v>0</v>
      </c>
      <c r="K10" s="17">
        <v>0</v>
      </c>
      <c r="L10" s="46">
        <v>7</v>
      </c>
    </row>
    <row r="11" spans="1:12" ht="33">
      <c r="A11" s="14">
        <v>2</v>
      </c>
      <c r="B11" s="15" t="s">
        <v>21</v>
      </c>
      <c r="C11" s="19">
        <f>D11+E11+F11</f>
        <v>0</v>
      </c>
      <c r="D11" s="16">
        <v>0</v>
      </c>
      <c r="E11" s="16">
        <v>0</v>
      </c>
      <c r="F11" s="17">
        <v>0</v>
      </c>
      <c r="G11" s="18">
        <f>H11+I11+J11+K11</f>
        <v>0</v>
      </c>
      <c r="H11" s="17">
        <v>0</v>
      </c>
      <c r="I11" s="17">
        <v>0</v>
      </c>
      <c r="J11" s="17">
        <v>0</v>
      </c>
      <c r="K11" s="17">
        <v>0</v>
      </c>
      <c r="L11" s="46">
        <v>0</v>
      </c>
    </row>
    <row r="12" spans="1:12" s="2" customFormat="1" ht="18.75">
      <c r="A12" s="20" t="s">
        <v>22</v>
      </c>
      <c r="B12" s="21" t="s">
        <v>23</v>
      </c>
      <c r="C12" s="18">
        <f>C13+C14</f>
        <v>40</v>
      </c>
      <c r="D12" s="18">
        <f aca="true" t="shared" si="1" ref="D12:L12">D13+D14</f>
        <v>0</v>
      </c>
      <c r="E12" s="18">
        <f t="shared" si="1"/>
        <v>21</v>
      </c>
      <c r="F12" s="18">
        <f t="shared" si="1"/>
        <v>19</v>
      </c>
      <c r="G12" s="18">
        <f t="shared" si="1"/>
        <v>25</v>
      </c>
      <c r="H12" s="18">
        <f t="shared" si="1"/>
        <v>25</v>
      </c>
      <c r="I12" s="18">
        <f t="shared" si="1"/>
        <v>0</v>
      </c>
      <c r="J12" s="18">
        <f t="shared" si="1"/>
        <v>0</v>
      </c>
      <c r="K12" s="18">
        <f t="shared" si="1"/>
        <v>0</v>
      </c>
      <c r="L12" s="18">
        <f t="shared" si="1"/>
        <v>15</v>
      </c>
    </row>
    <row r="13" spans="1:12" ht="59.25" customHeight="1">
      <c r="A13" s="14">
        <v>1</v>
      </c>
      <c r="B13" s="15" t="s">
        <v>24</v>
      </c>
      <c r="C13" s="18">
        <f>D13+E13+F13</f>
        <v>38</v>
      </c>
      <c r="D13" s="17">
        <v>0</v>
      </c>
      <c r="E13" s="17">
        <v>19</v>
      </c>
      <c r="F13" s="17">
        <v>19</v>
      </c>
      <c r="G13" s="18">
        <f>H13+I13+J13+K13</f>
        <v>23</v>
      </c>
      <c r="H13" s="17">
        <v>23</v>
      </c>
      <c r="I13" s="17">
        <v>0</v>
      </c>
      <c r="J13" s="17">
        <v>0</v>
      </c>
      <c r="K13" s="17">
        <v>0</v>
      </c>
      <c r="L13" s="46">
        <v>15</v>
      </c>
    </row>
    <row r="14" spans="1:12" ht="59.25" customHeight="1">
      <c r="A14" s="14">
        <v>2</v>
      </c>
      <c r="B14" s="15" t="s">
        <v>25</v>
      </c>
      <c r="C14" s="18">
        <f>D14+E14+F14</f>
        <v>2</v>
      </c>
      <c r="D14" s="17">
        <v>0</v>
      </c>
      <c r="E14" s="17">
        <v>2</v>
      </c>
      <c r="F14" s="17">
        <v>0</v>
      </c>
      <c r="G14" s="18">
        <f>H14+I14+J14+K14</f>
        <v>2</v>
      </c>
      <c r="H14" s="17">
        <v>2</v>
      </c>
      <c r="I14" s="17">
        <v>0</v>
      </c>
      <c r="J14" s="17">
        <v>0</v>
      </c>
      <c r="K14" s="17">
        <v>0</v>
      </c>
      <c r="L14" s="46">
        <v>0</v>
      </c>
    </row>
    <row r="15" spans="1:12" s="2" customFormat="1" ht="27" customHeight="1">
      <c r="A15" s="20" t="s">
        <v>26</v>
      </c>
      <c r="B15" s="21" t="s">
        <v>27</v>
      </c>
      <c r="C15" s="18">
        <f aca="true" t="shared" si="2" ref="C15:L15">SUM(C16:C16)</f>
        <v>2</v>
      </c>
      <c r="D15" s="18">
        <f t="shared" si="2"/>
        <v>1</v>
      </c>
      <c r="E15" s="18">
        <f t="shared" si="2"/>
        <v>0</v>
      </c>
      <c r="F15" s="18">
        <f t="shared" si="2"/>
        <v>1</v>
      </c>
      <c r="G15" s="18">
        <f t="shared" si="2"/>
        <v>2</v>
      </c>
      <c r="H15" s="18">
        <f t="shared" si="2"/>
        <v>2</v>
      </c>
      <c r="I15" s="18">
        <f t="shared" si="2"/>
        <v>0</v>
      </c>
      <c r="J15" s="18">
        <f t="shared" si="2"/>
        <v>0</v>
      </c>
      <c r="K15" s="18">
        <f t="shared" si="2"/>
        <v>0</v>
      </c>
      <c r="L15" s="18">
        <f t="shared" si="2"/>
        <v>0</v>
      </c>
    </row>
    <row r="16" spans="1:12" s="2" customFormat="1" ht="85.5" customHeight="1">
      <c r="A16" s="22">
        <v>1</v>
      </c>
      <c r="B16" s="23" t="s">
        <v>28</v>
      </c>
      <c r="C16" s="18">
        <f>SUM(D16:F16)</f>
        <v>2</v>
      </c>
      <c r="D16" s="18">
        <v>1</v>
      </c>
      <c r="E16" s="18">
        <v>0</v>
      </c>
      <c r="F16" s="18">
        <v>1</v>
      </c>
      <c r="G16" s="18">
        <f>H16+I16+J16</f>
        <v>2</v>
      </c>
      <c r="H16" s="18">
        <v>2</v>
      </c>
      <c r="I16" s="18">
        <v>0</v>
      </c>
      <c r="J16" s="18">
        <v>0</v>
      </c>
      <c r="K16" s="18">
        <v>0</v>
      </c>
      <c r="L16" s="47">
        <v>0</v>
      </c>
    </row>
    <row r="17" spans="1:12" ht="18.75">
      <c r="A17" s="20" t="s">
        <v>29</v>
      </c>
      <c r="B17" s="21" t="s">
        <v>30</v>
      </c>
      <c r="C17" s="18">
        <f>C18+C19</f>
        <v>97</v>
      </c>
      <c r="D17" s="18">
        <f aca="true" t="shared" si="3" ref="D17:L17">D18+D19</f>
        <v>0</v>
      </c>
      <c r="E17" s="18">
        <f t="shared" si="3"/>
        <v>29</v>
      </c>
      <c r="F17" s="18">
        <f t="shared" si="3"/>
        <v>68</v>
      </c>
      <c r="G17" s="18">
        <f t="shared" si="3"/>
        <v>0</v>
      </c>
      <c r="H17" s="18">
        <f t="shared" si="3"/>
        <v>0</v>
      </c>
      <c r="I17" s="18">
        <f t="shared" si="3"/>
        <v>0</v>
      </c>
      <c r="J17" s="18">
        <f t="shared" si="3"/>
        <v>0</v>
      </c>
      <c r="K17" s="18">
        <f t="shared" si="3"/>
        <v>0</v>
      </c>
      <c r="L17" s="47">
        <f t="shared" si="3"/>
        <v>97</v>
      </c>
    </row>
    <row r="18" spans="1:13" ht="39.75" customHeight="1">
      <c r="A18" s="22">
        <v>1</v>
      </c>
      <c r="B18" s="24" t="s">
        <v>31</v>
      </c>
      <c r="C18" s="18">
        <f>D18+E18+F18</f>
        <v>94</v>
      </c>
      <c r="D18" s="17">
        <v>0</v>
      </c>
      <c r="E18" s="17">
        <v>29</v>
      </c>
      <c r="F18" s="17">
        <v>65</v>
      </c>
      <c r="G18" s="18">
        <f>H18+I18+J18+K18</f>
        <v>0</v>
      </c>
      <c r="H18" s="17">
        <v>0</v>
      </c>
      <c r="I18" s="17">
        <v>0</v>
      </c>
      <c r="J18" s="17">
        <v>0</v>
      </c>
      <c r="K18" s="17">
        <v>0</v>
      </c>
      <c r="L18" s="46">
        <v>94</v>
      </c>
      <c r="M18" s="48"/>
    </row>
    <row r="19" spans="1:13" ht="44.25" customHeight="1">
      <c r="A19" s="22">
        <v>2</v>
      </c>
      <c r="B19" s="24" t="s">
        <v>32</v>
      </c>
      <c r="C19" s="18">
        <f>D19+E19+F19</f>
        <v>3</v>
      </c>
      <c r="D19" s="17">
        <v>0</v>
      </c>
      <c r="E19" s="17">
        <v>0</v>
      </c>
      <c r="F19" s="17">
        <v>3</v>
      </c>
      <c r="G19" s="18">
        <f>H19+I19+J19+K19</f>
        <v>0</v>
      </c>
      <c r="H19" s="17">
        <v>0</v>
      </c>
      <c r="I19" s="17">
        <v>0</v>
      </c>
      <c r="J19" s="17">
        <v>0</v>
      </c>
      <c r="K19" s="17">
        <v>0</v>
      </c>
      <c r="L19" s="46">
        <v>3</v>
      </c>
      <c r="M19" s="48" t="s">
        <v>33</v>
      </c>
    </row>
    <row r="20" spans="1:17" s="3" customFormat="1" ht="34.5" customHeight="1">
      <c r="A20" s="25" t="s">
        <v>34</v>
      </c>
      <c r="B20" s="21" t="s">
        <v>35</v>
      </c>
      <c r="C20" s="26">
        <f>C21+C22+C23</f>
        <v>1066</v>
      </c>
      <c r="D20" s="26">
        <f aca="true" t="shared" si="4" ref="D20:L20">D21+D22+D23</f>
        <v>0</v>
      </c>
      <c r="E20" s="26">
        <f t="shared" si="4"/>
        <v>574</v>
      </c>
      <c r="F20" s="26">
        <f t="shared" si="4"/>
        <v>492</v>
      </c>
      <c r="G20" s="26">
        <f t="shared" si="4"/>
        <v>760</v>
      </c>
      <c r="H20" s="26">
        <f t="shared" si="4"/>
        <v>214</v>
      </c>
      <c r="I20" s="26">
        <f t="shared" si="4"/>
        <v>414</v>
      </c>
      <c r="J20" s="26">
        <f t="shared" si="4"/>
        <v>72</v>
      </c>
      <c r="K20" s="26">
        <f t="shared" si="4"/>
        <v>60</v>
      </c>
      <c r="L20" s="26">
        <f t="shared" si="4"/>
        <v>306</v>
      </c>
      <c r="M20" s="49" t="s">
        <v>36</v>
      </c>
      <c r="Q20" s="3">
        <f>Q21+Q22</f>
        <v>853</v>
      </c>
    </row>
    <row r="21" spans="1:19" s="4" customFormat="1" ht="83.25" customHeight="1">
      <c r="A21" s="14">
        <v>1</v>
      </c>
      <c r="B21" s="15" t="s">
        <v>37</v>
      </c>
      <c r="C21" s="27">
        <f>D21+E21+F21</f>
        <v>614</v>
      </c>
      <c r="D21" s="27">
        <v>0</v>
      </c>
      <c r="E21" s="27">
        <v>293</v>
      </c>
      <c r="F21" s="16">
        <v>321</v>
      </c>
      <c r="G21" s="16">
        <f>H21+I21+J21+K21</f>
        <v>402</v>
      </c>
      <c r="H21" s="16">
        <v>150</v>
      </c>
      <c r="I21" s="16">
        <v>180</v>
      </c>
      <c r="J21" s="16">
        <v>72</v>
      </c>
      <c r="K21" s="16">
        <v>0</v>
      </c>
      <c r="L21" s="50">
        <v>212</v>
      </c>
      <c r="M21" s="48" t="s">
        <v>38</v>
      </c>
      <c r="Q21" s="4">
        <v>464</v>
      </c>
      <c r="S21" s="53"/>
    </row>
    <row r="22" spans="1:19" s="4" customFormat="1" ht="83.25" customHeight="1">
      <c r="A22" s="14">
        <v>2</v>
      </c>
      <c r="B22" s="15" t="s">
        <v>39</v>
      </c>
      <c r="C22" s="27">
        <f>D22+E22+F22</f>
        <v>374</v>
      </c>
      <c r="D22" s="27">
        <v>0</v>
      </c>
      <c r="E22" s="27">
        <v>204</v>
      </c>
      <c r="F22" s="16">
        <v>170</v>
      </c>
      <c r="G22" s="16">
        <f>H22+I22+J22+K22</f>
        <v>285</v>
      </c>
      <c r="H22" s="16">
        <v>64</v>
      </c>
      <c r="I22" s="16">
        <v>161</v>
      </c>
      <c r="J22" s="16">
        <v>0</v>
      </c>
      <c r="K22" s="16">
        <v>60</v>
      </c>
      <c r="L22" s="50">
        <v>89</v>
      </c>
      <c r="M22" s="51"/>
      <c r="Q22" s="4">
        <v>389</v>
      </c>
      <c r="S22" s="53"/>
    </row>
    <row r="23" spans="1:19" s="4" customFormat="1" ht="26.25" customHeight="1">
      <c r="A23" s="14">
        <v>3</v>
      </c>
      <c r="B23" s="15" t="s">
        <v>40</v>
      </c>
      <c r="C23" s="27">
        <f>D23+E23+F23</f>
        <v>78</v>
      </c>
      <c r="D23" s="27">
        <v>0</v>
      </c>
      <c r="E23" s="27">
        <v>77</v>
      </c>
      <c r="F23" s="16">
        <v>1</v>
      </c>
      <c r="G23" s="16">
        <f>H23+I23+J23+K23</f>
        <v>73</v>
      </c>
      <c r="H23" s="16"/>
      <c r="I23" s="16">
        <v>73</v>
      </c>
      <c r="J23" s="16">
        <v>0</v>
      </c>
      <c r="K23" s="16">
        <v>0</v>
      </c>
      <c r="L23" s="50">
        <v>5</v>
      </c>
      <c r="S23" s="53"/>
    </row>
    <row r="24" spans="1:12" s="5" customFormat="1" ht="18.75">
      <c r="A24" s="20" t="s">
        <v>41</v>
      </c>
      <c r="B24" s="21" t="s">
        <v>42</v>
      </c>
      <c r="C24" s="18">
        <f>C25+C27</f>
        <v>0</v>
      </c>
      <c r="D24" s="18">
        <f aca="true" t="shared" si="5" ref="D24:L24">D25+D27</f>
        <v>0</v>
      </c>
      <c r="E24" s="18">
        <f t="shared" si="5"/>
        <v>0</v>
      </c>
      <c r="F24" s="18">
        <f t="shared" si="5"/>
        <v>0</v>
      </c>
      <c r="G24" s="18">
        <f t="shared" si="5"/>
        <v>0</v>
      </c>
      <c r="H24" s="18">
        <f t="shared" si="5"/>
        <v>0</v>
      </c>
      <c r="I24" s="18">
        <f>I25+I27</f>
        <v>0</v>
      </c>
      <c r="J24" s="18">
        <f t="shared" si="5"/>
        <v>0</v>
      </c>
      <c r="K24" s="18">
        <f t="shared" si="5"/>
        <v>0</v>
      </c>
      <c r="L24" s="18">
        <f t="shared" si="5"/>
        <v>0</v>
      </c>
    </row>
    <row r="25" spans="1:12" s="5" customFormat="1" ht="37.5">
      <c r="A25" s="22">
        <v>1</v>
      </c>
      <c r="B25" s="28" t="s">
        <v>43</v>
      </c>
      <c r="C25" s="29">
        <f>D25+E25+F25</f>
        <v>0</v>
      </c>
      <c r="D25" s="30">
        <v>0</v>
      </c>
      <c r="E25" s="30">
        <v>0</v>
      </c>
      <c r="F25" s="17">
        <v>0</v>
      </c>
      <c r="G25" s="18">
        <f>H25+I25+J25+K25</f>
        <v>0</v>
      </c>
      <c r="H25" s="17">
        <v>0</v>
      </c>
      <c r="I25" s="17">
        <v>0</v>
      </c>
      <c r="J25" s="17">
        <v>0</v>
      </c>
      <c r="K25" s="17">
        <v>0</v>
      </c>
      <c r="L25" s="47">
        <v>0</v>
      </c>
    </row>
    <row r="26" spans="1:12" s="5" customFormat="1" ht="66" hidden="1">
      <c r="A26" s="14">
        <v>3</v>
      </c>
      <c r="B26" s="15" t="s">
        <v>44</v>
      </c>
      <c r="C26" s="29">
        <f>D26+E26+F26</f>
        <v>0</v>
      </c>
      <c r="D26" s="27"/>
      <c r="E26" s="27"/>
      <c r="F26" s="17"/>
      <c r="G26" s="18">
        <f>H26+I26+J26+K26</f>
        <v>0</v>
      </c>
      <c r="H26" s="17"/>
      <c r="I26" s="17"/>
      <c r="J26" s="17"/>
      <c r="K26" s="17"/>
      <c r="L26" s="47"/>
    </row>
    <row r="27" spans="1:12" s="5" customFormat="1" ht="66">
      <c r="A27" s="14">
        <v>2</v>
      </c>
      <c r="B27" s="15" t="s">
        <v>45</v>
      </c>
      <c r="C27" s="31">
        <f>D27+E27+F27</f>
        <v>0</v>
      </c>
      <c r="D27" s="27">
        <v>0</v>
      </c>
      <c r="E27" s="27">
        <v>0</v>
      </c>
      <c r="F27" s="17">
        <v>0</v>
      </c>
      <c r="G27" s="18">
        <f>H27+I27+J27+K27</f>
        <v>0</v>
      </c>
      <c r="H27" s="17">
        <v>0</v>
      </c>
      <c r="I27" s="17">
        <v>0</v>
      </c>
      <c r="J27" s="17">
        <v>0</v>
      </c>
      <c r="K27" s="17">
        <v>0</v>
      </c>
      <c r="L27" s="47">
        <v>0</v>
      </c>
    </row>
    <row r="28" spans="1:12" s="5" customFormat="1" ht="18.75">
      <c r="A28" s="20" t="s">
        <v>46</v>
      </c>
      <c r="B28" s="21" t="s">
        <v>47</v>
      </c>
      <c r="C28" s="18">
        <f>C29</f>
        <v>1</v>
      </c>
      <c r="D28" s="18">
        <f aca="true" t="shared" si="6" ref="D28:L28">D29</f>
        <v>1</v>
      </c>
      <c r="E28" s="18">
        <f t="shared" si="6"/>
        <v>0</v>
      </c>
      <c r="F28" s="18">
        <f t="shared" si="6"/>
        <v>0</v>
      </c>
      <c r="G28" s="18">
        <f t="shared" si="6"/>
        <v>1</v>
      </c>
      <c r="H28" s="18">
        <f t="shared" si="6"/>
        <v>1</v>
      </c>
      <c r="I28" s="18">
        <f t="shared" si="6"/>
        <v>0</v>
      </c>
      <c r="J28" s="18">
        <f t="shared" si="6"/>
        <v>0</v>
      </c>
      <c r="K28" s="18">
        <f t="shared" si="6"/>
        <v>0</v>
      </c>
      <c r="L28" s="18">
        <f t="shared" si="6"/>
        <v>0</v>
      </c>
    </row>
    <row r="29" spans="1:12" s="5" customFormat="1" ht="44.25" customHeight="1">
      <c r="A29" s="22">
        <v>1</v>
      </c>
      <c r="B29" s="24" t="s">
        <v>48</v>
      </c>
      <c r="C29" s="18">
        <f>D29+E29+F29</f>
        <v>1</v>
      </c>
      <c r="D29" s="18">
        <v>1</v>
      </c>
      <c r="E29" s="18">
        <v>0</v>
      </c>
      <c r="F29" s="18">
        <v>0</v>
      </c>
      <c r="G29" s="18">
        <f>H29+I29+J29+K29</f>
        <v>1</v>
      </c>
      <c r="H29" s="18">
        <v>1</v>
      </c>
      <c r="I29" s="18">
        <v>0</v>
      </c>
      <c r="J29" s="18">
        <v>0</v>
      </c>
      <c r="K29" s="18">
        <v>0</v>
      </c>
      <c r="L29" s="47">
        <v>0</v>
      </c>
    </row>
    <row r="30" spans="1:12" s="5" customFormat="1" ht="18.75">
      <c r="A30" s="20" t="s">
        <v>49</v>
      </c>
      <c r="B30" s="21" t="s">
        <v>50</v>
      </c>
      <c r="C30" s="18">
        <f>C31</f>
        <v>4</v>
      </c>
      <c r="D30" s="18">
        <f aca="true" t="shared" si="7" ref="D30:L30">D31</f>
        <v>0</v>
      </c>
      <c r="E30" s="18">
        <f t="shared" si="7"/>
        <v>1</v>
      </c>
      <c r="F30" s="18">
        <f t="shared" si="7"/>
        <v>3</v>
      </c>
      <c r="G30" s="18">
        <f t="shared" si="7"/>
        <v>3</v>
      </c>
      <c r="H30" s="18">
        <f t="shared" si="7"/>
        <v>3</v>
      </c>
      <c r="I30" s="18">
        <f t="shared" si="7"/>
        <v>0</v>
      </c>
      <c r="J30" s="18">
        <f t="shared" si="7"/>
        <v>0</v>
      </c>
      <c r="K30" s="18">
        <f t="shared" si="7"/>
        <v>0</v>
      </c>
      <c r="L30" s="18">
        <f t="shared" si="7"/>
        <v>1</v>
      </c>
    </row>
    <row r="31" spans="1:12" s="5" customFormat="1" ht="37.5">
      <c r="A31" s="20">
        <v>1</v>
      </c>
      <c r="B31" s="32" t="s">
        <v>51</v>
      </c>
      <c r="C31" s="31">
        <f>D31+E31+F31</f>
        <v>4</v>
      </c>
      <c r="D31" s="33">
        <v>0</v>
      </c>
      <c r="E31" s="33">
        <v>1</v>
      </c>
      <c r="F31" s="17">
        <v>3</v>
      </c>
      <c r="G31" s="18">
        <f>H31+I31+J31+K31</f>
        <v>3</v>
      </c>
      <c r="H31" s="17">
        <v>3</v>
      </c>
      <c r="I31" s="17">
        <v>0</v>
      </c>
      <c r="J31" s="17">
        <v>0</v>
      </c>
      <c r="K31" s="17">
        <v>0</v>
      </c>
      <c r="L31" s="47">
        <v>1</v>
      </c>
    </row>
    <row r="32" spans="1:12" s="5" customFormat="1" ht="37.5">
      <c r="A32" s="20" t="s">
        <v>52</v>
      </c>
      <c r="B32" s="34" t="s">
        <v>53</v>
      </c>
      <c r="C32" s="31">
        <f aca="true" t="shared" si="8" ref="C32:H32">C33+C34</f>
        <v>293</v>
      </c>
      <c r="D32" s="31">
        <f t="shared" si="8"/>
        <v>109</v>
      </c>
      <c r="E32" s="31">
        <f t="shared" si="8"/>
        <v>68</v>
      </c>
      <c r="F32" s="31">
        <f t="shared" si="8"/>
        <v>116</v>
      </c>
      <c r="G32" s="31">
        <f t="shared" si="8"/>
        <v>209</v>
      </c>
      <c r="H32" s="31">
        <f t="shared" si="8"/>
        <v>207</v>
      </c>
      <c r="I32" s="31">
        <v>0</v>
      </c>
      <c r="J32" s="31">
        <f>J33+J34</f>
        <v>2</v>
      </c>
      <c r="K32" s="31">
        <f>K33+K34</f>
        <v>0</v>
      </c>
      <c r="L32" s="31">
        <f>L33+L34</f>
        <v>84</v>
      </c>
    </row>
    <row r="33" spans="1:12" s="6" customFormat="1" ht="18.75">
      <c r="A33" s="22">
        <v>1</v>
      </c>
      <c r="B33" s="28" t="s">
        <v>54</v>
      </c>
      <c r="C33" s="31">
        <f>D33+E33+F33</f>
        <v>271</v>
      </c>
      <c r="D33" s="17">
        <v>105</v>
      </c>
      <c r="E33" s="33">
        <v>62</v>
      </c>
      <c r="F33" s="17">
        <v>104</v>
      </c>
      <c r="G33" s="18">
        <f>SUM(H33:K33)</f>
        <v>196</v>
      </c>
      <c r="H33" s="17">
        <v>194</v>
      </c>
      <c r="I33" s="17">
        <v>0</v>
      </c>
      <c r="J33" s="17">
        <v>2</v>
      </c>
      <c r="K33" s="17">
        <v>0</v>
      </c>
      <c r="L33" s="47">
        <v>75</v>
      </c>
    </row>
    <row r="34" spans="1:12" s="6" customFormat="1" ht="18.75">
      <c r="A34" s="22">
        <v>2</v>
      </c>
      <c r="B34" s="35" t="s">
        <v>55</v>
      </c>
      <c r="C34" s="31">
        <f>D34+E34+F34</f>
        <v>22</v>
      </c>
      <c r="D34" s="17">
        <v>4</v>
      </c>
      <c r="E34" s="33">
        <v>6</v>
      </c>
      <c r="F34" s="17">
        <v>12</v>
      </c>
      <c r="G34" s="18">
        <f>SUM(H34:K34)</f>
        <v>13</v>
      </c>
      <c r="H34" s="17">
        <v>13</v>
      </c>
      <c r="I34" s="17">
        <v>0</v>
      </c>
      <c r="J34" s="17">
        <v>0</v>
      </c>
      <c r="K34" s="17">
        <v>0</v>
      </c>
      <c r="L34" s="47">
        <v>9</v>
      </c>
    </row>
    <row r="35" spans="1:12" s="5" customFormat="1" ht="18.75">
      <c r="A35" s="20" t="s">
        <v>56</v>
      </c>
      <c r="B35" s="21" t="s">
        <v>57</v>
      </c>
      <c r="C35" s="18">
        <f>C36+C37</f>
        <v>8</v>
      </c>
      <c r="D35" s="18">
        <f aca="true" t="shared" si="9" ref="D35:L35">D36+D37</f>
        <v>2</v>
      </c>
      <c r="E35" s="18">
        <f t="shared" si="9"/>
        <v>6</v>
      </c>
      <c r="F35" s="18">
        <f t="shared" si="9"/>
        <v>0</v>
      </c>
      <c r="G35" s="18">
        <f t="shared" si="9"/>
        <v>7</v>
      </c>
      <c r="H35" s="18">
        <f t="shared" si="9"/>
        <v>5</v>
      </c>
      <c r="I35" s="18">
        <f t="shared" si="9"/>
        <v>0</v>
      </c>
      <c r="J35" s="18">
        <f t="shared" si="9"/>
        <v>2</v>
      </c>
      <c r="K35" s="18">
        <f t="shared" si="9"/>
        <v>0</v>
      </c>
      <c r="L35" s="18">
        <f t="shared" si="9"/>
        <v>1</v>
      </c>
    </row>
    <row r="36" spans="1:12" ht="18.75" customHeight="1">
      <c r="A36" s="14">
        <v>1</v>
      </c>
      <c r="B36" s="15" t="s">
        <v>58</v>
      </c>
      <c r="C36" s="36">
        <f>D36+E36+F36</f>
        <v>6</v>
      </c>
      <c r="D36" s="27">
        <v>0</v>
      </c>
      <c r="E36" s="27">
        <v>6</v>
      </c>
      <c r="F36" s="17">
        <v>0</v>
      </c>
      <c r="G36" s="18">
        <f>H36+I36+J36+K36</f>
        <v>6</v>
      </c>
      <c r="H36" s="17">
        <v>5</v>
      </c>
      <c r="I36" s="17">
        <v>0</v>
      </c>
      <c r="J36" s="17">
        <v>1</v>
      </c>
      <c r="K36" s="17">
        <v>0</v>
      </c>
      <c r="L36" s="46">
        <v>0</v>
      </c>
    </row>
    <row r="37" spans="1:12" ht="18.75">
      <c r="A37" s="14">
        <v>2</v>
      </c>
      <c r="B37" s="37" t="s">
        <v>59</v>
      </c>
      <c r="C37" s="36">
        <f>D37+E37+F37</f>
        <v>2</v>
      </c>
      <c r="D37" s="27">
        <v>2</v>
      </c>
      <c r="E37" s="27">
        <v>0</v>
      </c>
      <c r="F37" s="17">
        <v>0</v>
      </c>
      <c r="G37" s="18">
        <f>H37+I37+J37+K37</f>
        <v>1</v>
      </c>
      <c r="H37" s="17">
        <v>0</v>
      </c>
      <c r="I37" s="17">
        <v>0</v>
      </c>
      <c r="J37" s="17">
        <v>1</v>
      </c>
      <c r="K37" s="17">
        <v>0</v>
      </c>
      <c r="L37" s="46">
        <v>1</v>
      </c>
    </row>
    <row r="38" spans="1:12" s="2" customFormat="1" ht="18.75">
      <c r="A38" s="20" t="s">
        <v>60</v>
      </c>
      <c r="B38" s="21" t="s">
        <v>61</v>
      </c>
      <c r="C38" s="18">
        <f aca="true" t="shared" si="10" ref="C38:L38">C39+C40</f>
        <v>17</v>
      </c>
      <c r="D38" s="18">
        <f t="shared" si="10"/>
        <v>15</v>
      </c>
      <c r="E38" s="18">
        <f t="shared" si="10"/>
        <v>0</v>
      </c>
      <c r="F38" s="18">
        <f t="shared" si="10"/>
        <v>2</v>
      </c>
      <c r="G38" s="18">
        <f t="shared" si="10"/>
        <v>12</v>
      </c>
      <c r="H38" s="18">
        <f t="shared" si="10"/>
        <v>12</v>
      </c>
      <c r="I38" s="18">
        <f t="shared" si="10"/>
        <v>0</v>
      </c>
      <c r="J38" s="18">
        <f t="shared" si="10"/>
        <v>0</v>
      </c>
      <c r="K38" s="18">
        <f t="shared" si="10"/>
        <v>0</v>
      </c>
      <c r="L38" s="47">
        <f t="shared" si="10"/>
        <v>5</v>
      </c>
    </row>
    <row r="39" spans="1:12" s="2" customFormat="1" ht="18.75">
      <c r="A39" s="14">
        <v>1</v>
      </c>
      <c r="B39" s="38" t="s">
        <v>62</v>
      </c>
      <c r="C39" s="16">
        <f>D39+E39+F39</f>
        <v>17</v>
      </c>
      <c r="D39" s="16">
        <v>15</v>
      </c>
      <c r="E39" s="16">
        <v>0</v>
      </c>
      <c r="F39" s="16">
        <v>2</v>
      </c>
      <c r="G39" s="16">
        <f>H39+I39+J39+K39</f>
        <v>12</v>
      </c>
      <c r="H39" s="16">
        <v>12</v>
      </c>
      <c r="I39" s="16">
        <v>0</v>
      </c>
      <c r="J39" s="16">
        <v>0</v>
      </c>
      <c r="K39" s="16">
        <v>0</v>
      </c>
      <c r="L39" s="50">
        <v>5</v>
      </c>
    </row>
    <row r="40" spans="1:12" s="2" customFormat="1" ht="18.75">
      <c r="A40" s="39">
        <v>2</v>
      </c>
      <c r="B40" s="38" t="s">
        <v>63</v>
      </c>
      <c r="C40" s="40">
        <f>D40+E40+F40</f>
        <v>0</v>
      </c>
      <c r="D40" s="40">
        <v>0</v>
      </c>
      <c r="E40" s="40">
        <v>0</v>
      </c>
      <c r="F40" s="40">
        <v>0</v>
      </c>
      <c r="G40" s="40">
        <f>H40+I40+J40+K40</f>
        <v>0</v>
      </c>
      <c r="H40" s="40">
        <v>0</v>
      </c>
      <c r="I40" s="40">
        <v>0</v>
      </c>
      <c r="J40" s="40">
        <v>0</v>
      </c>
      <c r="K40" s="40">
        <v>0</v>
      </c>
      <c r="L40" s="52">
        <v>0</v>
      </c>
    </row>
    <row r="41" spans="1:12" ht="30.75" customHeight="1">
      <c r="A41" s="54" t="s">
        <v>64</v>
      </c>
      <c r="B41" s="55"/>
      <c r="C41" s="41">
        <f>C38+C35+C32+C30+C28+C24+C20+C17+C15+C12+C9</f>
        <v>1573</v>
      </c>
      <c r="D41" s="41">
        <f aca="true" t="shared" si="11" ref="D41:L41">D38+D35+D32+D30+D28+D24+D20+D17+D15+D12+D9</f>
        <v>165</v>
      </c>
      <c r="E41" s="41">
        <f t="shared" si="11"/>
        <v>699</v>
      </c>
      <c r="F41" s="41">
        <f t="shared" si="11"/>
        <v>709</v>
      </c>
      <c r="G41" s="41">
        <f t="shared" si="11"/>
        <v>1057</v>
      </c>
      <c r="H41" s="41">
        <f t="shared" si="11"/>
        <v>507</v>
      </c>
      <c r="I41" s="41">
        <f t="shared" si="11"/>
        <v>414</v>
      </c>
      <c r="J41" s="41">
        <f t="shared" si="11"/>
        <v>76</v>
      </c>
      <c r="K41" s="41">
        <f t="shared" si="11"/>
        <v>60</v>
      </c>
      <c r="L41" s="41">
        <f t="shared" si="11"/>
        <v>516</v>
      </c>
    </row>
    <row r="42" spans="1:12" ht="30.75" customHeight="1">
      <c r="A42" s="64" t="s">
        <v>65</v>
      </c>
      <c r="B42" s="65"/>
      <c r="C42" s="65"/>
      <c r="D42" s="65"/>
      <c r="E42" s="65"/>
      <c r="F42" s="65"/>
      <c r="G42" s="65"/>
      <c r="H42" s="65"/>
      <c r="I42" s="65"/>
      <c r="J42" s="65"/>
      <c r="K42" s="65"/>
      <c r="L42" s="65"/>
    </row>
    <row r="43" spans="1:14" ht="198" customHeight="1">
      <c r="A43" s="66"/>
      <c r="B43" s="66"/>
      <c r="C43" s="66"/>
      <c r="D43" s="66"/>
      <c r="E43" s="66"/>
      <c r="F43" s="66"/>
      <c r="G43" s="66"/>
      <c r="H43" s="66"/>
      <c r="I43" s="66"/>
      <c r="J43" s="66"/>
      <c r="K43" s="66"/>
      <c r="L43" s="66"/>
      <c r="M43" s="8" t="s">
        <v>66</v>
      </c>
      <c r="N43" s="8" t="s">
        <v>67</v>
      </c>
    </row>
    <row r="44" spans="1:13" ht="366.75" customHeight="1">
      <c r="A44" s="56" t="s">
        <v>68</v>
      </c>
      <c r="B44" s="57"/>
      <c r="C44" s="57"/>
      <c r="D44" s="57"/>
      <c r="E44" s="57"/>
      <c r="F44" s="57"/>
      <c r="G44" s="57"/>
      <c r="H44" s="57"/>
      <c r="I44" s="57"/>
      <c r="J44" s="57"/>
      <c r="K44" s="57"/>
      <c r="L44" s="57"/>
      <c r="M44" s="8" t="s">
        <v>69</v>
      </c>
    </row>
    <row r="46" ht="0.75" customHeight="1"/>
  </sheetData>
  <sheetProtection/>
  <mergeCells count="12">
    <mergeCell ref="A1:L1"/>
    <mergeCell ref="A2:L2"/>
    <mergeCell ref="A4:L4"/>
    <mergeCell ref="A5:L5"/>
    <mergeCell ref="C7:F7"/>
    <mergeCell ref="G7:K7"/>
    <mergeCell ref="A41:B41"/>
    <mergeCell ref="A44:L44"/>
    <mergeCell ref="A7:A8"/>
    <mergeCell ref="B7:B8"/>
    <mergeCell ref="L7:L8"/>
    <mergeCell ref="A42:L43"/>
  </mergeCells>
  <printOptions/>
  <pageMargins left="0.52" right="0.2" top="0.25" bottom="0.22999999999999998" header="0.35" footer="0.22999999999999998"/>
  <pageSetup horizontalDpi="600" verticalDpi="600" orientation="landscape" paperSize="9"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PC</cp:lastModifiedBy>
  <cp:lastPrinted>2024-05-27T06:04:58Z</cp:lastPrinted>
  <dcterms:created xsi:type="dcterms:W3CDTF">2016-06-27T02:09:55Z</dcterms:created>
  <dcterms:modified xsi:type="dcterms:W3CDTF">2024-05-28T04:48:12Z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E7EBD64E9A7D4F75AF08230EE5D90186_12</vt:lpwstr>
  </property>
  <property fmtid="{D5CDD505-2E9C-101B-9397-08002B2CF9AE}" pid="3" name="KSOProductBuildVer">
    <vt:lpwstr>1033-12.2.0.13431</vt:lpwstr>
  </property>
</Properties>
</file>